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efeituras\pref. jundiaí - saúde convênio\2021\PRESTAÇÃO CONTAS\MUNICIPAL\"/>
    </mc:Choice>
  </mc:AlternateContent>
  <xr:revisionPtr revIDLastSave="0" documentId="13_ncr:1_{95650C51-4C1F-4BE6-B0E6-F7C64461E6F8}" xr6:coauthVersionLast="36" xr6:coauthVersionMax="36" xr10:uidLastSave="{00000000-0000-0000-0000-000000000000}"/>
  <bookViews>
    <workbookView xWindow="0" yWindow="0" windowWidth="18144" windowHeight="7716" xr2:uid="{FC471C99-2202-466B-A540-A360B370AD76}"/>
  </bookViews>
  <sheets>
    <sheet name="Planilha1" sheetId="1" r:id="rId1"/>
  </sheets>
  <definedNames>
    <definedName name="_xlnm.Print_Area" localSheetId="0">Planilha1!$A$1:$E$228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9" i="1" l="1"/>
  <c r="D137" i="1" l="1"/>
  <c r="D108" i="1" l="1"/>
  <c r="D62" i="1" l="1"/>
  <c r="D52" i="1" l="1"/>
  <c r="D49" i="1"/>
  <c r="D35" i="1" l="1"/>
  <c r="E164" i="1" l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l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201" i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49" i="1" l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l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l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l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</calcChain>
</file>

<file path=xl/sharedStrings.xml><?xml version="1.0" encoding="utf-8"?>
<sst xmlns="http://schemas.openxmlformats.org/spreadsheetml/2006/main" count="227" uniqueCount="134">
  <si>
    <t>Data</t>
  </si>
  <si>
    <t>Histórico</t>
  </si>
  <si>
    <t>Débito</t>
  </si>
  <si>
    <t>Crédito</t>
  </si>
  <si>
    <t>Saldo</t>
  </si>
  <si>
    <t>Conta:</t>
  </si>
  <si>
    <t>19198 - 1.1.02.00121 - BB - SAUDE MUNICIPAL</t>
  </si>
  <si>
    <t xml:space="preserve">RECEBIDO CONF ADIANTAMENTO DE PM JUNDIAI 01/2021 </t>
  </si>
  <si>
    <t>TRANSFERENCIA APLICAÇÃO</t>
  </si>
  <si>
    <t xml:space="preserve">TRANSFERENCIA VALORES REF PARTE SALARIOS JANEIRO/2021 </t>
  </si>
  <si>
    <t>RESGATE DE APLICAÇÃO</t>
  </si>
  <si>
    <t xml:space="preserve">RECEBIDO CONF 1042 DE MUNICIPIO DE JUNDIAI </t>
  </si>
  <si>
    <t xml:space="preserve">RECEBIDO CONF 1040 DE MUNICIPIO DE JUNDIAI </t>
  </si>
  <si>
    <t xml:space="preserve">RECEBIDO CONF ADIANTAMENTO DE PM JUNDIAI 02/2021 </t>
  </si>
  <si>
    <t xml:space="preserve">TRANSFERENCIA VALORES REF DEZEMBRO/2020 </t>
  </si>
  <si>
    <t xml:space="preserve">RECEBIDO CONF 1048 DE MUNICIPIO DE JUNDIAI </t>
  </si>
  <si>
    <t xml:space="preserve">RECEBIDO CONF 1046 DE MUNICIPIO DE JUNDIAI </t>
  </si>
  <si>
    <t xml:space="preserve">TRANSFERENCIA VALORES REF PARTE SALARIOS FEVEREIRO/2021 </t>
  </si>
  <si>
    <t xml:space="preserve">RECEBIDO CONF ADIANTAMENTO DE PM JUNDIAI 03/2021 </t>
  </si>
  <si>
    <t xml:space="preserve">RECEBIDO CONF 1053 DE MUNICIPIO DE JUNDIAI </t>
  </si>
  <si>
    <t xml:space="preserve">RECEBIDO CONF 1054 DE MUNICIPIO DE JUNDIAI </t>
  </si>
  <si>
    <t xml:space="preserve">TRANSFERENCIA VALORES REF PARTE SALARIOS MARÇO/2021 </t>
  </si>
  <si>
    <t xml:space="preserve">RECEBIDO CONF ADIANTAMENTO DE PM JUNDIAI 04/2021 </t>
  </si>
  <si>
    <t xml:space="preserve">RECEBIDO CONF 1064 DE MUNICIPIO DE JUNDIAI </t>
  </si>
  <si>
    <t xml:space="preserve">RECEBIDO CONF 1061 DE MUNICIPIO DE JUNDIAI </t>
  </si>
  <si>
    <t xml:space="preserve">TRANSFERENCIA VALORES REF PARTE SALARIOS ABRIL/2021 </t>
  </si>
  <si>
    <t xml:space="preserve">RECEBIDO CONF ADIANTAMENTO DE PM JUNDIAI 05/2021 </t>
  </si>
  <si>
    <t xml:space="preserve">RECEBIDO CONF 1066 DE MUNICIPIO DE JUNDIAI </t>
  </si>
  <si>
    <t xml:space="preserve">RECEBIDO CONF 1068 DE MUNICIPIO DE JUNDIAI </t>
  </si>
  <si>
    <t xml:space="preserve">TRANSFERENCIA VALORES REF PARTE SALARIOS MAIO/2021 </t>
  </si>
  <si>
    <t xml:space="preserve">RECEBIDO CONF ADIANTAMENTO DE PM JUNDIAI 06/2021 </t>
  </si>
  <si>
    <t xml:space="preserve">TRANSFERENCIA VALORES REF PARTE SALARIOS JUNHO/2021 </t>
  </si>
  <si>
    <t xml:space="preserve">RECEBIDO CONF 1074 DE MUNICIPIO DE JUNDIAI </t>
  </si>
  <si>
    <t xml:space="preserve">RECEBIDO CONF 1070 DE MUNICIPIO DE JUNDIAI </t>
  </si>
  <si>
    <t xml:space="preserve">RECEBIDO CONF ADIANTAMENTO DE PM JUNDIAI 07/2021 </t>
  </si>
  <si>
    <t xml:space="preserve">RECEBIDO CONF 1081 DE MUNICIPIO DE JUNDIAI </t>
  </si>
  <si>
    <t xml:space="preserve">RECEBIDO CONF 1077 DE MUNICIPIO DE JUNDIAI </t>
  </si>
  <si>
    <t xml:space="preserve">RECEBIDO CONF ADIANTAMENTO DE PM JUNDIAI 08/2021 </t>
  </si>
  <si>
    <t xml:space="preserve">RECEBIDO CONF 1088 DE MUNICIPIO DE JUNDIAI </t>
  </si>
  <si>
    <t xml:space="preserve">RECEBIDO CONF 1091 DE MUNICIPIO DE JUNDIAI </t>
  </si>
  <si>
    <t xml:space="preserve">RECEBIDO CONF 1092 DE MUNICIPIO DE JUNDIAI </t>
  </si>
  <si>
    <t xml:space="preserve">RECEBIDO CONF ADIANTAMENTO DE PM JUNDIAI 09/2021 </t>
  </si>
  <si>
    <t xml:space="preserve">RECEBIDO CONF 1099 DE MUNICIPIO DE JUNDIAI </t>
  </si>
  <si>
    <t xml:space="preserve">RECEBIDO CONF 1101 DE MUNICIPIO DE JUNDIAI </t>
  </si>
  <si>
    <t xml:space="preserve">RECEBIDO CONF ADIANTAMENTO DE PM JUNDIAI 10/2021 </t>
  </si>
  <si>
    <t xml:space="preserve">RECEBIDO CONF 1115 DE MUNICIPIO DE JUNDIAI </t>
  </si>
  <si>
    <t xml:space="preserve">RECEBIDO CONF 1116 DE MUNICIPIO DE JUNDIAI </t>
  </si>
  <si>
    <t xml:space="preserve">RECEBIDO CONF ADIANTAMENTO DE PM JUNDIAI 11/2021 </t>
  </si>
  <si>
    <t xml:space="preserve">RECEBIDO CONF 1124 DE MUNICIPIO DE JUNDIAI </t>
  </si>
  <si>
    <t xml:space="preserve">RECEBIDO CONF 1120 DE MUNICIPIO DE JUNDIAI </t>
  </si>
  <si>
    <t xml:space="preserve">RECEBIDO CONF ADIANTAMENTO DE PM JUNDIAI 12/2021 </t>
  </si>
  <si>
    <t xml:space="preserve">RECEBIDO CONF 1132 DE MUNICIPIO DE JUNDIAI </t>
  </si>
  <si>
    <t xml:space="preserve">RECEBIDO CONF 1129 DE MUNICIPIO DE JUNDIAI </t>
  </si>
  <si>
    <t>RENDIMENTOS REF.01/21</t>
  </si>
  <si>
    <t>RENDIMENTOS REF.02/21</t>
  </si>
  <si>
    <t>RENDIMENTOS REF.03/21</t>
  </si>
  <si>
    <t>RENDIMENTOS REF.04/21</t>
  </si>
  <si>
    <t>RENDIMENTOS REF.05/21</t>
  </si>
  <si>
    <t>RENDIMENTOS REF.06/21</t>
  </si>
  <si>
    <t>RENDIMENTOS REF.07/21</t>
  </si>
  <si>
    <t>RENDIMENTOS REF.08/21</t>
  </si>
  <si>
    <t>RENDIMENTOS REF.09/21</t>
  </si>
  <si>
    <t>RENDIMENTOS REF.10/21</t>
  </si>
  <si>
    <t>RENDIMENTOS REF.11/21</t>
  </si>
  <si>
    <t>RENDIMENTOS REF.12/21</t>
  </si>
  <si>
    <t>118-X-  PM SAUDE MUNICIPAL - FUNDO BB RF SIMPLES</t>
  </si>
  <si>
    <t xml:space="preserve">NOTA FISCAL 066449168 CPFL REF. ENERGIA </t>
  </si>
  <si>
    <t>NOTA FISCAL 34492 WCA REF. PORTARIA</t>
  </si>
  <si>
    <t>Salarios  Janeiro/21</t>
  </si>
  <si>
    <t>CESTA BÁSICA  janeiro/21</t>
  </si>
  <si>
    <t>Salários Fevereiro/21</t>
  </si>
  <si>
    <t>CESTA BÁSICA  Fevereiro/21</t>
  </si>
  <si>
    <t>NOTA FISCAL 34693 WCA REF. PORTARIA  (PARTE)</t>
  </si>
  <si>
    <t>Salarios Março/21</t>
  </si>
  <si>
    <t>NOTA FISCAL 067892007 CPFL REF. ENERGIA  (PARTE) - Fevereiro</t>
  </si>
  <si>
    <t>NOTA FISCAL 0698634332 CPFL REF. ENERGIA  (PARTE) Março</t>
  </si>
  <si>
    <t>NOTA FISCAL 34910 WCA REF. PORTARIA  (PARTE)Março</t>
  </si>
  <si>
    <t>SALARIOS</t>
  </si>
  <si>
    <t xml:space="preserve">NOTA FISCAL 35089 WCA REF. PORTARIA </t>
  </si>
  <si>
    <t xml:space="preserve">NOTA FISCAL 048634540 COMGAS REF. GÁS </t>
  </si>
  <si>
    <t xml:space="preserve">NOTA FISCAL 350542571 ALGAR REF. INTERNET </t>
  </si>
  <si>
    <t>SALARIOS Abril</t>
  </si>
  <si>
    <t>SALARIOS Parte Maio</t>
  </si>
  <si>
    <t>SALARIOS REF 05/21</t>
  </si>
  <si>
    <t xml:space="preserve">NOTA FISCAL 072159515 CPFL REF. ENERGIA MATRIZ </t>
  </si>
  <si>
    <t>NOTA FISCAL 353261186 ALGAR REF INTERNET</t>
  </si>
  <si>
    <t xml:space="preserve">NOTA FISCAL 35298 WCA REF. PORTARIA </t>
  </si>
  <si>
    <t>FGTS</t>
  </si>
  <si>
    <t>NOTA FISCAL 35481 WCA REF. SEGURANÇA  PARTE</t>
  </si>
  <si>
    <t xml:space="preserve">NOTA FISCAL 356317169 ALGAR REF. TELEFONES </t>
  </si>
  <si>
    <t xml:space="preserve">NOTA FISCAL 4503874701 TIM REF. CELULARES </t>
  </si>
  <si>
    <t xml:space="preserve">NOTA FISCAL 051417691 COMGÁS REF. GÁS </t>
  </si>
  <si>
    <t xml:space="preserve">NOTA FISCAL 356578195 ALGAR  REF. INTERNET </t>
  </si>
  <si>
    <t>SALARIOS ref 06/21</t>
  </si>
  <si>
    <t>TRANSFERENCIA VALORES TERMO CONVÊNIO 03/2018 REF parte salarios 07/21</t>
  </si>
  <si>
    <t>TRANSFERENCIA VALORES TERMO DE CONVENIO 03/2018 REF PARTE SALARIOS 08/21</t>
  </si>
  <si>
    <t>SALARIOS REF 07/21</t>
  </si>
  <si>
    <t>FGTS S/ FOLHA REF 07/21</t>
  </si>
  <si>
    <t xml:space="preserve">NOTA FISCAL WCA REF. SEGURANÇA </t>
  </si>
  <si>
    <t xml:space="preserve">NOTA FISCAL 1796 Q1 AMBIENTAL REF. MANUT. GERADOR DE OZONIO </t>
  </si>
  <si>
    <t xml:space="preserve">NOTA FISCAL 358991375 ALGAR REF. TELEFONES </t>
  </si>
  <si>
    <t xml:space="preserve">NOTA FISCAL 4520946777 TIM  REF. CELULARES </t>
  </si>
  <si>
    <t xml:space="preserve">NOTA FISCAL 052861929 - COMGAS  REF. JULHO/2021 </t>
  </si>
  <si>
    <t xml:space="preserve">NOTA FISCAL 358828407 ALGAR REF. INTERNET </t>
  </si>
  <si>
    <t>TRANSFERENCIA VALORES TERMO DE CONVENIO 03/2018 REF PARTE  SALARIOS 09/21</t>
  </si>
  <si>
    <t xml:space="preserve">NOTA FISCAL 35830 WCA REF. PORTARIA </t>
  </si>
  <si>
    <t xml:space="preserve">NOTA FISCAL 362202989 ALGAR REF. TELEFONES </t>
  </si>
  <si>
    <t xml:space="preserve">NOTA FISCAL 4540103126 TIM REF. CELULARES </t>
  </si>
  <si>
    <t xml:space="preserve">NOTA FISCAL 054300375 COMGÁS REF. GÁS </t>
  </si>
  <si>
    <t xml:space="preserve">NOTA FISCAL 362043023 ALGAR REF. INTERNET </t>
  </si>
  <si>
    <t xml:space="preserve">NOTA FISCAL 36228 WCA REF. PORTARIA </t>
  </si>
  <si>
    <t xml:space="preserve">NOTA FISCAL 081659515/08 CPFL REF. ENERGIA MATRIZ </t>
  </si>
  <si>
    <t xml:space="preserve">NOTA FISCAL 081659516/09 CPFL REF. ENERGIA MATRIZ </t>
  </si>
  <si>
    <t>TRANSFERENCIA VALORES TERMO DE CONVÊNIO 03/2018 REF PARTE SALARIOS 10/21</t>
  </si>
  <si>
    <t>TRANSFERENCIA VALORES TERMO DE CONVÊNIO 03/2018 REF PARTE SALARIOS  11/21</t>
  </si>
  <si>
    <t>SALARIOS 10/2021</t>
  </si>
  <si>
    <t>SALARIOS REF 11/21</t>
  </si>
  <si>
    <t xml:space="preserve">NOTA FISCAL 36429 WCA REF. PORTARIA </t>
  </si>
  <si>
    <t xml:space="preserve">NOTA FISCAL 083558501 CPFL REF. ENERGIA </t>
  </si>
  <si>
    <t xml:space="preserve">NOTA FISCAL 085224667 CPFL REF. ENERGIA </t>
  </si>
  <si>
    <t>SALARIOS 09/2021</t>
  </si>
  <si>
    <t>CONCILIAÇÃO BANCÁRIA</t>
  </si>
  <si>
    <t>Jundiaí 30 de Janeiro de 2021.</t>
  </si>
  <si>
    <t>Cássio Marcelo Cubero</t>
  </si>
  <si>
    <t>Presidente</t>
  </si>
  <si>
    <t>ÓRGÃO PÚBLICO CONVENENTE:  Prefeitura Municipal de Jundiaí (UGPS)</t>
  </si>
  <si>
    <t>ENTIDADE CONVENIADA:  Associação de Educação Terapêutica Amarati</t>
  </si>
  <si>
    <t>CNPJ: 51.910.578/0001-16</t>
  </si>
  <si>
    <t>RESPONSÁVEL (EIS) PELA ENTIDADE: Cássio Marcelo Cubero</t>
  </si>
  <si>
    <t>CPF: 068.869.858-17</t>
  </si>
  <si>
    <t xml:space="preserve">OBJETO DO CONVÊNIO: Execução pela CONVENIADA de serviços de sua especialidade, conforme estatutos sociais, que consistem no atendimento aos portadores de deficiências e/ou pacientes encaminhados pela rede básica de saúde do Município, bem como a continuidade da assistência já prestada a saber: Ações básicas em odontologia, Proc. Especializados por Profissionais de Nível Superior, Fisioterapia, Terapias Especializadas. </t>
  </si>
  <si>
    <t>EXERCÍCIO:  2021</t>
  </si>
  <si>
    <t>ORIGEM DOS RECURSOS:  MUNICIPAL</t>
  </si>
  <si>
    <t>TRANSFERENCIA VALORES TERMO DE CONVENIO 03/18  REF PARTE SALARIO S12/21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</si>
</sst>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49" fontId="2" fillId="0" borderId="0" xfId="0" applyNumberFormat="1" applyFont="1"/>
    <xf numFmtId="44" fontId="2" fillId="0" borderId="0" xfId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14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justify" wrapText="1"/>
    </xf>
    <xf numFmtId="49" fontId="4" fillId="0" borderId="0" xfId="0" applyNumberFormat="1" applyFont="1"/>
    <xf numFmtId="44" fontId="2" fillId="0" borderId="0" xfId="1" applyFont="1"/>
    <xf numFmtId="44" fontId="3" fillId="0" borderId="0" xfId="1" applyFont="1" applyAlignment="1">
      <alignment horizontal="right"/>
    </xf>
    <xf numFmtId="44" fontId="3" fillId="0" borderId="0" xfId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76CB5-3AEF-4AA0-B15F-30442F12F866}">
  <dimension ref="A1:J229"/>
  <sheetViews>
    <sheetView tabSelected="1" view="pageBreakPreview" topLeftCell="A202" zoomScale="60" zoomScaleNormal="100" workbookViewId="0">
      <selection activeCell="A10" sqref="A10:XFD10"/>
    </sheetView>
  </sheetViews>
  <sheetFormatPr defaultRowHeight="12" x14ac:dyDescent="0.25"/>
  <cols>
    <col min="1" max="1" width="10.5546875" style="5" bestFit="1" customWidth="1"/>
    <col min="2" max="2" width="49.5546875" style="5" customWidth="1"/>
    <col min="3" max="3" width="11.77734375" style="15" customWidth="1"/>
    <col min="4" max="4" width="12.44140625" style="15" bestFit="1" customWidth="1"/>
    <col min="5" max="5" width="11.77734375" style="15" customWidth="1"/>
    <col min="6" max="16384" width="8.88671875" style="5"/>
  </cols>
  <sheetData>
    <row r="1" spans="1:8" customFormat="1" ht="14.4" x14ac:dyDescent="0.3">
      <c r="A1" s="11" t="s">
        <v>125</v>
      </c>
      <c r="B1" s="11"/>
      <c r="C1" s="11"/>
      <c r="D1" s="11"/>
      <c r="E1" s="11"/>
      <c r="F1" s="1"/>
    </row>
    <row r="2" spans="1:8" customFormat="1" ht="14.4" x14ac:dyDescent="0.3">
      <c r="A2" s="12" t="s">
        <v>126</v>
      </c>
      <c r="B2" s="12"/>
      <c r="C2" s="12"/>
      <c r="D2" s="12"/>
      <c r="E2" s="12"/>
      <c r="F2" s="1"/>
    </row>
    <row r="3" spans="1:8" customFormat="1" ht="14.4" x14ac:dyDescent="0.3">
      <c r="A3" s="12" t="s">
        <v>127</v>
      </c>
      <c r="B3" s="12"/>
      <c r="C3" s="12"/>
      <c r="D3" s="12"/>
      <c r="E3" s="12"/>
      <c r="F3" s="1"/>
    </row>
    <row r="4" spans="1:8" customFormat="1" ht="14.4" x14ac:dyDescent="0.3">
      <c r="A4" s="11" t="s">
        <v>128</v>
      </c>
      <c r="B4" s="11"/>
      <c r="C4" s="11"/>
      <c r="D4" s="11"/>
      <c r="E4" s="11"/>
    </row>
    <row r="5" spans="1:8" customFormat="1" ht="14.4" x14ac:dyDescent="0.3">
      <c r="A5" s="11" t="s">
        <v>129</v>
      </c>
      <c r="B5" s="11"/>
      <c r="C5" s="11"/>
      <c r="D5" s="11"/>
      <c r="E5" s="11"/>
      <c r="F5" s="11"/>
      <c r="G5" s="11"/>
      <c r="H5" s="11"/>
    </row>
    <row r="6" spans="1:8" customFormat="1" ht="49.5" customHeight="1" x14ac:dyDescent="0.3">
      <c r="A6" s="13" t="s">
        <v>130</v>
      </c>
      <c r="B6" s="13"/>
      <c r="C6" s="13"/>
      <c r="D6" s="13"/>
      <c r="E6" s="13"/>
      <c r="F6" s="1"/>
    </row>
    <row r="7" spans="1:8" customFormat="1" ht="13.5" customHeight="1" x14ac:dyDescent="0.3">
      <c r="A7" s="12" t="s">
        <v>131</v>
      </c>
      <c r="B7" s="12"/>
      <c r="C7" s="12"/>
      <c r="D7" s="12"/>
      <c r="E7" s="12"/>
      <c r="F7" s="1"/>
    </row>
    <row r="8" spans="1:8" customFormat="1" ht="13.5" customHeight="1" x14ac:dyDescent="0.3">
      <c r="A8" s="12" t="s">
        <v>132</v>
      </c>
      <c r="B8" s="12"/>
      <c r="C8" s="12"/>
      <c r="D8" s="12"/>
      <c r="E8" s="12"/>
      <c r="F8" s="1"/>
    </row>
    <row r="9" spans="1:8" x14ac:dyDescent="0.25">
      <c r="B9" s="10" t="s">
        <v>121</v>
      </c>
    </row>
    <row r="10" spans="1:8" x14ac:dyDescent="0.25">
      <c r="A10" s="6" t="s">
        <v>0</v>
      </c>
      <c r="B10" s="6" t="s">
        <v>1</v>
      </c>
      <c r="C10" s="16" t="s">
        <v>3</v>
      </c>
      <c r="D10" s="16" t="s">
        <v>2</v>
      </c>
      <c r="E10" s="16" t="s">
        <v>4</v>
      </c>
    </row>
    <row r="11" spans="1:8" x14ac:dyDescent="0.25">
      <c r="A11" s="7" t="s">
        <v>5</v>
      </c>
      <c r="B11" s="8" t="s">
        <v>6</v>
      </c>
      <c r="C11" s="9"/>
      <c r="D11" s="3"/>
      <c r="E11" s="3">
        <v>0</v>
      </c>
    </row>
    <row r="12" spans="1:8" x14ac:dyDescent="0.25">
      <c r="A12" s="7">
        <v>44211</v>
      </c>
      <c r="B12" s="2" t="s">
        <v>7</v>
      </c>
      <c r="C12" s="3">
        <v>12600</v>
      </c>
      <c r="D12" s="3"/>
      <c r="E12" s="3">
        <f>E11+C12-D12</f>
        <v>12600</v>
      </c>
    </row>
    <row r="13" spans="1:8" x14ac:dyDescent="0.25">
      <c r="A13" s="7">
        <v>44211</v>
      </c>
      <c r="B13" s="2" t="s">
        <v>8</v>
      </c>
      <c r="C13" s="3"/>
      <c r="D13" s="3">
        <v>12600</v>
      </c>
      <c r="E13" s="3">
        <f t="shared" ref="E13:E96" si="0">E12+C13-D13</f>
        <v>0</v>
      </c>
    </row>
    <row r="14" spans="1:8" x14ac:dyDescent="0.25">
      <c r="A14" s="7">
        <v>44225</v>
      </c>
      <c r="B14" s="2" t="s">
        <v>9</v>
      </c>
      <c r="C14" s="3"/>
      <c r="D14" s="3">
        <v>12600</v>
      </c>
      <c r="E14" s="3">
        <f t="shared" si="0"/>
        <v>-12600</v>
      </c>
    </row>
    <row r="15" spans="1:8" x14ac:dyDescent="0.25">
      <c r="A15" s="7">
        <v>44225</v>
      </c>
      <c r="B15" s="2" t="s">
        <v>10</v>
      </c>
      <c r="C15" s="3">
        <v>12600</v>
      </c>
      <c r="D15" s="3"/>
      <c r="E15" s="3">
        <f t="shared" si="0"/>
        <v>0</v>
      </c>
    </row>
    <row r="16" spans="1:8" x14ac:dyDescent="0.25">
      <c r="A16" s="7">
        <v>44228</v>
      </c>
      <c r="B16" s="2" t="s">
        <v>11</v>
      </c>
      <c r="C16" s="3">
        <v>5400</v>
      </c>
      <c r="D16" s="3"/>
      <c r="E16" s="3">
        <f t="shared" si="0"/>
        <v>5400</v>
      </c>
    </row>
    <row r="17" spans="1:5" x14ac:dyDescent="0.25">
      <c r="A17" s="7">
        <v>44228</v>
      </c>
      <c r="B17" s="2" t="s">
        <v>12</v>
      </c>
      <c r="C17" s="3">
        <v>20861.68</v>
      </c>
      <c r="D17" s="3"/>
      <c r="E17" s="3">
        <f t="shared" si="0"/>
        <v>26261.68</v>
      </c>
    </row>
    <row r="18" spans="1:5" x14ac:dyDescent="0.25">
      <c r="A18" s="7">
        <v>44228</v>
      </c>
      <c r="B18" s="2" t="s">
        <v>10</v>
      </c>
      <c r="C18" s="3">
        <v>0.64</v>
      </c>
      <c r="D18" s="3"/>
      <c r="E18" s="3">
        <f t="shared" si="0"/>
        <v>26262.32</v>
      </c>
    </row>
    <row r="19" spans="1:5" x14ac:dyDescent="0.25">
      <c r="A19" s="7">
        <v>44228</v>
      </c>
      <c r="B19" s="2" t="s">
        <v>8</v>
      </c>
      <c r="C19" s="3"/>
      <c r="D19" s="3">
        <v>26262.32</v>
      </c>
      <c r="E19" s="3">
        <f t="shared" si="0"/>
        <v>0</v>
      </c>
    </row>
    <row r="20" spans="1:5" x14ac:dyDescent="0.25">
      <c r="A20" s="7">
        <v>44232</v>
      </c>
      <c r="B20" s="2" t="s">
        <v>13</v>
      </c>
      <c r="C20" s="3">
        <v>12600</v>
      </c>
      <c r="D20" s="3"/>
      <c r="E20" s="3">
        <f t="shared" si="0"/>
        <v>12600</v>
      </c>
    </row>
    <row r="21" spans="1:5" x14ac:dyDescent="0.25">
      <c r="A21" s="7">
        <v>44232</v>
      </c>
      <c r="B21" s="2" t="s">
        <v>8</v>
      </c>
      <c r="C21" s="3"/>
      <c r="D21" s="3">
        <v>12600</v>
      </c>
      <c r="E21" s="3">
        <f t="shared" si="0"/>
        <v>0</v>
      </c>
    </row>
    <row r="22" spans="1:5" x14ac:dyDescent="0.25">
      <c r="A22" s="7">
        <v>44249</v>
      </c>
      <c r="B22" s="2" t="s">
        <v>14</v>
      </c>
      <c r="C22" s="3"/>
      <c r="D22" s="3">
        <v>26261.17</v>
      </c>
      <c r="E22" s="3">
        <f t="shared" si="0"/>
        <v>-26261.17</v>
      </c>
    </row>
    <row r="23" spans="1:5" x14ac:dyDescent="0.25">
      <c r="A23" s="7">
        <v>44249</v>
      </c>
      <c r="B23" s="2" t="s">
        <v>10</v>
      </c>
      <c r="C23" s="3">
        <v>26261.17</v>
      </c>
      <c r="D23" s="3"/>
      <c r="E23" s="3">
        <f t="shared" si="0"/>
        <v>0</v>
      </c>
    </row>
    <row r="24" spans="1:5" x14ac:dyDescent="0.25">
      <c r="A24" s="7">
        <v>44252</v>
      </c>
      <c r="B24" s="2" t="s">
        <v>15</v>
      </c>
      <c r="C24" s="3">
        <v>5400</v>
      </c>
      <c r="D24" s="3"/>
      <c r="E24" s="3">
        <f t="shared" si="0"/>
        <v>5400</v>
      </c>
    </row>
    <row r="25" spans="1:5" x14ac:dyDescent="0.25">
      <c r="A25" s="7">
        <v>44252</v>
      </c>
      <c r="B25" s="2" t="s">
        <v>16</v>
      </c>
      <c r="C25" s="3">
        <v>20508.68</v>
      </c>
      <c r="D25" s="3"/>
      <c r="E25" s="3">
        <f t="shared" si="0"/>
        <v>25908.68</v>
      </c>
    </row>
    <row r="26" spans="1:5" x14ac:dyDescent="0.25">
      <c r="A26" s="7">
        <v>44252</v>
      </c>
      <c r="B26" s="2" t="s">
        <v>8</v>
      </c>
      <c r="C26" s="3"/>
      <c r="D26" s="3">
        <v>25908.68</v>
      </c>
      <c r="E26" s="3">
        <f t="shared" si="0"/>
        <v>0</v>
      </c>
    </row>
    <row r="27" spans="1:5" x14ac:dyDescent="0.25">
      <c r="A27" s="7">
        <v>44253</v>
      </c>
      <c r="B27" s="2" t="s">
        <v>17</v>
      </c>
      <c r="C27" s="3"/>
      <c r="D27" s="3">
        <v>12600</v>
      </c>
      <c r="E27" s="3">
        <f t="shared" si="0"/>
        <v>-12600</v>
      </c>
    </row>
    <row r="28" spans="1:5" x14ac:dyDescent="0.25">
      <c r="A28" s="7">
        <v>44253</v>
      </c>
      <c r="B28" s="2" t="s">
        <v>10</v>
      </c>
      <c r="C28" s="3">
        <v>12600</v>
      </c>
      <c r="D28" s="3"/>
      <c r="E28" s="3">
        <f t="shared" si="0"/>
        <v>0</v>
      </c>
    </row>
    <row r="29" spans="1:5" x14ac:dyDescent="0.25">
      <c r="A29" s="7">
        <v>44260</v>
      </c>
      <c r="B29" s="2" t="s">
        <v>18</v>
      </c>
      <c r="C29" s="3">
        <v>12600</v>
      </c>
      <c r="D29" s="3"/>
      <c r="E29" s="3">
        <f t="shared" si="0"/>
        <v>12600</v>
      </c>
    </row>
    <row r="30" spans="1:5" x14ac:dyDescent="0.25">
      <c r="A30" s="7">
        <v>44260</v>
      </c>
      <c r="B30" s="2" t="s">
        <v>8</v>
      </c>
      <c r="C30" s="3"/>
      <c r="D30" s="3">
        <v>12600</v>
      </c>
      <c r="E30" s="3">
        <f t="shared" si="0"/>
        <v>0</v>
      </c>
    </row>
    <row r="31" spans="1:5" x14ac:dyDescent="0.25">
      <c r="A31" s="7">
        <v>44281</v>
      </c>
      <c r="B31" s="2" t="s">
        <v>19</v>
      </c>
      <c r="C31" s="3">
        <v>5400</v>
      </c>
      <c r="D31" s="3"/>
      <c r="E31" s="3">
        <f t="shared" si="0"/>
        <v>5400</v>
      </c>
    </row>
    <row r="32" spans="1:5" x14ac:dyDescent="0.25">
      <c r="A32" s="7">
        <v>44281</v>
      </c>
      <c r="B32" s="2" t="s">
        <v>20</v>
      </c>
      <c r="C32" s="3">
        <v>21811.68</v>
      </c>
      <c r="D32" s="3"/>
      <c r="E32" s="3">
        <f t="shared" si="0"/>
        <v>27211.68</v>
      </c>
    </row>
    <row r="33" spans="1:5" x14ac:dyDescent="0.25">
      <c r="A33" s="7">
        <v>44281</v>
      </c>
      <c r="B33" s="2" t="s">
        <v>8</v>
      </c>
      <c r="C33" s="3"/>
      <c r="D33" s="3">
        <v>27211.68</v>
      </c>
      <c r="E33" s="3">
        <f t="shared" si="0"/>
        <v>0</v>
      </c>
    </row>
    <row r="34" spans="1:5" x14ac:dyDescent="0.25">
      <c r="A34" s="7">
        <v>44285</v>
      </c>
      <c r="B34" s="2" t="s">
        <v>68</v>
      </c>
      <c r="C34" s="3"/>
      <c r="D34" s="3">
        <v>23621.4</v>
      </c>
      <c r="E34" s="3">
        <f t="shared" si="0"/>
        <v>-23621.4</v>
      </c>
    </row>
    <row r="35" spans="1:5" x14ac:dyDescent="0.25">
      <c r="A35" s="7">
        <v>44285</v>
      </c>
      <c r="B35" s="2" t="s">
        <v>69</v>
      </c>
      <c r="C35" s="3"/>
      <c r="D35" s="3">
        <f>632.06-45.52</f>
        <v>586.54</v>
      </c>
      <c r="E35" s="3">
        <f t="shared" si="0"/>
        <v>-24207.940000000002</v>
      </c>
    </row>
    <row r="36" spans="1:5" x14ac:dyDescent="0.25">
      <c r="A36" s="7">
        <v>44285</v>
      </c>
      <c r="B36" s="2" t="s">
        <v>67</v>
      </c>
      <c r="C36" s="3"/>
      <c r="D36" s="3">
        <v>1582.82</v>
      </c>
      <c r="E36" s="3">
        <f t="shared" si="0"/>
        <v>-25790.760000000002</v>
      </c>
    </row>
    <row r="37" spans="1:5" x14ac:dyDescent="0.25">
      <c r="A37" s="7">
        <v>44285</v>
      </c>
      <c r="B37" s="2" t="s">
        <v>66</v>
      </c>
      <c r="C37" s="3"/>
      <c r="D37" s="3">
        <v>927.92</v>
      </c>
      <c r="E37" s="3">
        <f t="shared" si="0"/>
        <v>-26718.68</v>
      </c>
    </row>
    <row r="38" spans="1:5" x14ac:dyDescent="0.25">
      <c r="A38" s="7">
        <v>44285</v>
      </c>
      <c r="B38" s="2" t="s">
        <v>70</v>
      </c>
      <c r="C38" s="3"/>
      <c r="D38" s="3">
        <v>24459.599999999999</v>
      </c>
      <c r="E38" s="3">
        <f t="shared" si="0"/>
        <v>-51178.28</v>
      </c>
    </row>
    <row r="39" spans="1:5" x14ac:dyDescent="0.25">
      <c r="A39" s="7">
        <v>44285</v>
      </c>
      <c r="B39" s="2" t="s">
        <v>71</v>
      </c>
      <c r="C39" s="3"/>
      <c r="D39" s="3">
        <v>223.98</v>
      </c>
      <c r="E39" s="3">
        <f t="shared" si="0"/>
        <v>-51402.26</v>
      </c>
    </row>
    <row r="40" spans="1:5" x14ac:dyDescent="0.25">
      <c r="A40" s="7">
        <v>44285</v>
      </c>
      <c r="B40" s="2" t="s">
        <v>72</v>
      </c>
      <c r="C40" s="3"/>
      <c r="D40" s="3">
        <v>1588.49</v>
      </c>
      <c r="E40" s="3">
        <f t="shared" si="0"/>
        <v>-52990.75</v>
      </c>
    </row>
    <row r="41" spans="1:5" x14ac:dyDescent="0.25">
      <c r="A41" s="7">
        <v>44285</v>
      </c>
      <c r="B41" s="2" t="s">
        <v>10</v>
      </c>
      <c r="C41" s="3">
        <v>52990.75</v>
      </c>
      <c r="D41" s="3"/>
      <c r="E41" s="3">
        <f t="shared" si="0"/>
        <v>0</v>
      </c>
    </row>
    <row r="42" spans="1:5" x14ac:dyDescent="0.25">
      <c r="A42" s="7">
        <v>44286</v>
      </c>
      <c r="B42" s="2" t="s">
        <v>21</v>
      </c>
      <c r="C42" s="3"/>
      <c r="D42" s="3">
        <v>12600</v>
      </c>
      <c r="E42" s="3">
        <f t="shared" si="0"/>
        <v>-12600</v>
      </c>
    </row>
    <row r="43" spans="1:5" x14ac:dyDescent="0.25">
      <c r="A43" s="7">
        <v>44286</v>
      </c>
      <c r="B43" s="2" t="s">
        <v>10</v>
      </c>
      <c r="C43" s="3">
        <v>12600</v>
      </c>
      <c r="D43" s="3"/>
      <c r="E43" s="3">
        <f t="shared" si="0"/>
        <v>0</v>
      </c>
    </row>
    <row r="44" spans="1:5" x14ac:dyDescent="0.25">
      <c r="A44" s="7">
        <v>44294</v>
      </c>
      <c r="B44" s="2" t="s">
        <v>22</v>
      </c>
      <c r="C44" s="3">
        <v>12600</v>
      </c>
      <c r="D44" s="3"/>
      <c r="E44" s="3">
        <f t="shared" si="0"/>
        <v>12600</v>
      </c>
    </row>
    <row r="45" spans="1:5" x14ac:dyDescent="0.25">
      <c r="A45" s="7">
        <v>44294</v>
      </c>
      <c r="B45" s="2" t="s">
        <v>8</v>
      </c>
      <c r="C45" s="3"/>
      <c r="D45" s="3">
        <v>12600</v>
      </c>
      <c r="E45" s="3">
        <f t="shared" si="0"/>
        <v>0</v>
      </c>
    </row>
    <row r="46" spans="1:5" x14ac:dyDescent="0.25">
      <c r="A46" s="7">
        <v>44314</v>
      </c>
      <c r="B46" s="2" t="s">
        <v>23</v>
      </c>
      <c r="C46" s="3">
        <v>5400</v>
      </c>
      <c r="D46" s="3"/>
      <c r="E46" s="3">
        <f t="shared" si="0"/>
        <v>5400</v>
      </c>
    </row>
    <row r="47" spans="1:5" x14ac:dyDescent="0.25">
      <c r="A47" s="7">
        <v>44314</v>
      </c>
      <c r="B47" s="2" t="s">
        <v>24</v>
      </c>
      <c r="C47" s="3">
        <v>19639.68</v>
      </c>
      <c r="D47" s="3"/>
      <c r="E47" s="3">
        <f t="shared" si="0"/>
        <v>25039.68</v>
      </c>
    </row>
    <row r="48" spans="1:5" x14ac:dyDescent="0.25">
      <c r="A48" s="7">
        <v>44314</v>
      </c>
      <c r="B48" s="2" t="s">
        <v>8</v>
      </c>
      <c r="C48" s="3"/>
      <c r="D48" s="3">
        <v>25039.68</v>
      </c>
      <c r="E48" s="3">
        <f t="shared" si="0"/>
        <v>0</v>
      </c>
    </row>
    <row r="49" spans="1:7" x14ac:dyDescent="0.25">
      <c r="A49" s="7">
        <v>44315</v>
      </c>
      <c r="B49" s="2" t="s">
        <v>73</v>
      </c>
      <c r="C49" s="3"/>
      <c r="D49" s="3">
        <f>21839.56</f>
        <v>21839.56</v>
      </c>
      <c r="E49" s="3">
        <f t="shared" si="0"/>
        <v>-21839.56</v>
      </c>
      <c r="F49" s="4"/>
    </row>
    <row r="50" spans="1:7" x14ac:dyDescent="0.25">
      <c r="A50" s="7">
        <v>44315</v>
      </c>
      <c r="B50" s="2" t="s">
        <v>76</v>
      </c>
      <c r="C50" s="3"/>
      <c r="D50" s="3">
        <v>1501.82</v>
      </c>
      <c r="E50" s="3">
        <f t="shared" si="0"/>
        <v>-23341.38</v>
      </c>
    </row>
    <row r="51" spans="1:7" x14ac:dyDescent="0.25">
      <c r="A51" s="7">
        <v>44315</v>
      </c>
      <c r="B51" s="2" t="s">
        <v>75</v>
      </c>
      <c r="C51" s="3"/>
      <c r="D51" s="3">
        <v>888.3</v>
      </c>
      <c r="E51" s="3">
        <f t="shared" si="0"/>
        <v>-24229.68</v>
      </c>
    </row>
    <row r="52" spans="1:7" x14ac:dyDescent="0.25">
      <c r="A52" s="7">
        <v>44315</v>
      </c>
      <c r="B52" s="2" t="s">
        <v>74</v>
      </c>
      <c r="C52" s="3"/>
      <c r="D52" s="3">
        <f>939.56-11.64</f>
        <v>927.92</v>
      </c>
      <c r="E52" s="3">
        <f t="shared" si="0"/>
        <v>-25157.599999999999</v>
      </c>
    </row>
    <row r="53" spans="1:7" x14ac:dyDescent="0.25">
      <c r="A53" s="7">
        <v>44315</v>
      </c>
      <c r="B53" s="2" t="s">
        <v>10</v>
      </c>
      <c r="C53" s="3">
        <v>25157.599999999999</v>
      </c>
      <c r="D53" s="3"/>
      <c r="E53" s="3">
        <f t="shared" si="0"/>
        <v>0</v>
      </c>
    </row>
    <row r="54" spans="1:7" x14ac:dyDescent="0.25">
      <c r="A54" s="7">
        <v>44316</v>
      </c>
      <c r="B54" s="2" t="s">
        <v>10</v>
      </c>
      <c r="C54" s="3">
        <v>12637.95</v>
      </c>
      <c r="D54" s="3"/>
      <c r="E54" s="3">
        <f t="shared" si="0"/>
        <v>12637.95</v>
      </c>
      <c r="F54" s="4"/>
      <c r="G54" s="4"/>
    </row>
    <row r="55" spans="1:7" x14ac:dyDescent="0.25">
      <c r="A55" s="7">
        <v>44316</v>
      </c>
      <c r="B55" s="2" t="s">
        <v>25</v>
      </c>
      <c r="C55" s="3"/>
      <c r="D55" s="3">
        <v>12637.95</v>
      </c>
      <c r="E55" s="3">
        <f t="shared" si="0"/>
        <v>0</v>
      </c>
    </row>
    <row r="56" spans="1:7" x14ac:dyDescent="0.25">
      <c r="A56" s="7">
        <v>44319</v>
      </c>
      <c r="B56" s="2" t="s">
        <v>10</v>
      </c>
      <c r="C56" s="3">
        <v>0.42</v>
      </c>
      <c r="D56" s="3"/>
      <c r="E56" s="3">
        <f t="shared" si="0"/>
        <v>0.42</v>
      </c>
    </row>
    <row r="57" spans="1:7" x14ac:dyDescent="0.25">
      <c r="A57" s="7">
        <v>44323</v>
      </c>
      <c r="B57" s="2" t="s">
        <v>26</v>
      </c>
      <c r="C57" s="3">
        <v>12600</v>
      </c>
      <c r="D57" s="3"/>
      <c r="E57" s="3">
        <f t="shared" si="0"/>
        <v>12600.42</v>
      </c>
    </row>
    <row r="58" spans="1:7" x14ac:dyDescent="0.25">
      <c r="A58" s="7">
        <v>44323</v>
      </c>
      <c r="B58" s="2" t="s">
        <v>8</v>
      </c>
      <c r="C58" s="3"/>
      <c r="D58" s="3">
        <v>12600.42</v>
      </c>
      <c r="E58" s="3">
        <f t="shared" si="0"/>
        <v>0</v>
      </c>
    </row>
    <row r="59" spans="1:7" x14ac:dyDescent="0.25">
      <c r="A59" s="7">
        <v>44342</v>
      </c>
      <c r="B59" s="2" t="s">
        <v>27</v>
      </c>
      <c r="C59" s="3">
        <v>5400</v>
      </c>
      <c r="D59" s="3"/>
      <c r="E59" s="3">
        <f t="shared" si="0"/>
        <v>5400</v>
      </c>
    </row>
    <row r="60" spans="1:7" x14ac:dyDescent="0.25">
      <c r="A60" s="7">
        <v>44342</v>
      </c>
      <c r="B60" s="2" t="s">
        <v>28</v>
      </c>
      <c r="C60" s="3">
        <v>2550</v>
      </c>
      <c r="D60" s="3"/>
      <c r="E60" s="3">
        <f t="shared" si="0"/>
        <v>7950</v>
      </c>
    </row>
    <row r="61" spans="1:7" x14ac:dyDescent="0.25">
      <c r="A61" s="7">
        <v>44342</v>
      </c>
      <c r="B61" s="2" t="s">
        <v>8</v>
      </c>
      <c r="C61" s="3"/>
      <c r="D61" s="3">
        <v>7950</v>
      </c>
      <c r="E61" s="3">
        <f t="shared" si="0"/>
        <v>0</v>
      </c>
    </row>
    <row r="62" spans="1:7" x14ac:dyDescent="0.25">
      <c r="A62" s="7">
        <v>44343</v>
      </c>
      <c r="B62" s="2" t="s">
        <v>81</v>
      </c>
      <c r="C62" s="3"/>
      <c r="D62" s="3">
        <f>6507.59</f>
        <v>6507.59</v>
      </c>
      <c r="E62" s="3">
        <f t="shared" si="0"/>
        <v>-6507.59</v>
      </c>
    </row>
    <row r="63" spans="1:7" x14ac:dyDescent="0.25">
      <c r="A63" s="7">
        <v>44343</v>
      </c>
      <c r="B63" s="2" t="s">
        <v>78</v>
      </c>
      <c r="C63" s="3"/>
      <c r="D63" s="3">
        <v>919.94</v>
      </c>
      <c r="E63" s="3">
        <f t="shared" si="0"/>
        <v>-7427.5300000000007</v>
      </c>
    </row>
    <row r="64" spans="1:7" x14ac:dyDescent="0.25">
      <c r="A64" s="7">
        <v>44343</v>
      </c>
      <c r="B64" s="2" t="s">
        <v>79</v>
      </c>
      <c r="C64" s="3"/>
      <c r="D64" s="3">
        <v>74.83</v>
      </c>
      <c r="E64" s="3">
        <f t="shared" si="0"/>
        <v>-7502.3600000000006</v>
      </c>
    </row>
    <row r="65" spans="1:5" x14ac:dyDescent="0.25">
      <c r="A65" s="7">
        <v>44343</v>
      </c>
      <c r="B65" s="2" t="s">
        <v>80</v>
      </c>
      <c r="C65" s="3"/>
      <c r="D65" s="3">
        <v>409.69</v>
      </c>
      <c r="E65" s="3">
        <f t="shared" si="0"/>
        <v>-7912.05</v>
      </c>
    </row>
    <row r="66" spans="1:5" x14ac:dyDescent="0.25">
      <c r="A66" s="7">
        <v>44343</v>
      </c>
      <c r="B66" s="2" t="s">
        <v>74</v>
      </c>
      <c r="C66" s="3"/>
      <c r="D66" s="3">
        <v>11.64</v>
      </c>
      <c r="E66" s="3">
        <f t="shared" si="0"/>
        <v>-7923.6900000000005</v>
      </c>
    </row>
    <row r="67" spans="1:5" x14ac:dyDescent="0.25">
      <c r="A67" s="7">
        <v>44343</v>
      </c>
      <c r="B67" s="2" t="s">
        <v>82</v>
      </c>
      <c r="C67" s="3"/>
      <c r="D67" s="3">
        <v>26.28</v>
      </c>
      <c r="E67" s="3">
        <f t="shared" si="0"/>
        <v>-7949.97</v>
      </c>
    </row>
    <row r="68" spans="1:5" x14ac:dyDescent="0.25">
      <c r="A68" s="7">
        <v>44343</v>
      </c>
      <c r="B68" s="2" t="s">
        <v>10</v>
      </c>
      <c r="C68" s="3">
        <v>7949.97</v>
      </c>
      <c r="D68" s="3"/>
      <c r="E68" s="3">
        <f t="shared" si="0"/>
        <v>0</v>
      </c>
    </row>
    <row r="69" spans="1:5" x14ac:dyDescent="0.25">
      <c r="A69" s="7">
        <v>44347</v>
      </c>
      <c r="B69" s="2" t="s">
        <v>29</v>
      </c>
      <c r="C69" s="3"/>
      <c r="D69" s="3">
        <v>12600</v>
      </c>
      <c r="E69" s="3">
        <f t="shared" si="0"/>
        <v>-12600</v>
      </c>
    </row>
    <row r="70" spans="1:5" x14ac:dyDescent="0.25">
      <c r="A70" s="7">
        <v>44347</v>
      </c>
      <c r="B70" s="2" t="s">
        <v>10</v>
      </c>
      <c r="C70" s="3">
        <v>12600</v>
      </c>
      <c r="D70" s="3"/>
      <c r="E70" s="3">
        <f t="shared" si="0"/>
        <v>0</v>
      </c>
    </row>
    <row r="71" spans="1:5" x14ac:dyDescent="0.25">
      <c r="A71" s="7">
        <v>44356</v>
      </c>
      <c r="B71" s="2" t="s">
        <v>30</v>
      </c>
      <c r="C71" s="3">
        <v>12600</v>
      </c>
      <c r="D71" s="3"/>
      <c r="E71" s="3">
        <f t="shared" si="0"/>
        <v>12600</v>
      </c>
    </row>
    <row r="72" spans="1:5" x14ac:dyDescent="0.25">
      <c r="A72" s="7">
        <v>44356</v>
      </c>
      <c r="B72" s="2" t="s">
        <v>8</v>
      </c>
      <c r="C72" s="3"/>
      <c r="D72" s="3">
        <v>12600</v>
      </c>
      <c r="E72" s="3">
        <f t="shared" si="0"/>
        <v>0</v>
      </c>
    </row>
    <row r="73" spans="1:5" x14ac:dyDescent="0.25">
      <c r="A73" s="7">
        <v>44377</v>
      </c>
      <c r="B73" s="2" t="s">
        <v>31</v>
      </c>
      <c r="C73" s="3"/>
      <c r="D73" s="3">
        <v>12627.54</v>
      </c>
      <c r="E73" s="3">
        <f t="shared" si="0"/>
        <v>-12627.54</v>
      </c>
    </row>
    <row r="74" spans="1:5" x14ac:dyDescent="0.25">
      <c r="A74" s="7">
        <v>44377</v>
      </c>
      <c r="B74" s="2" t="s">
        <v>10</v>
      </c>
      <c r="C74" s="3">
        <v>12627.54</v>
      </c>
      <c r="D74" s="3"/>
      <c r="E74" s="3">
        <f t="shared" si="0"/>
        <v>0</v>
      </c>
    </row>
    <row r="75" spans="1:5" x14ac:dyDescent="0.25">
      <c r="A75" s="7">
        <v>44378</v>
      </c>
      <c r="B75" s="2" t="s">
        <v>32</v>
      </c>
      <c r="C75" s="3">
        <v>5400</v>
      </c>
      <c r="D75" s="3"/>
      <c r="E75" s="3">
        <f t="shared" si="0"/>
        <v>5400</v>
      </c>
    </row>
    <row r="76" spans="1:5" x14ac:dyDescent="0.25">
      <c r="A76" s="7">
        <v>44378</v>
      </c>
      <c r="B76" s="2" t="s">
        <v>8</v>
      </c>
      <c r="C76" s="3"/>
      <c r="D76" s="3">
        <v>5401.19</v>
      </c>
      <c r="E76" s="3">
        <f t="shared" si="0"/>
        <v>-1.1899999999995998</v>
      </c>
    </row>
    <row r="77" spans="1:5" x14ac:dyDescent="0.25">
      <c r="A77" s="7">
        <v>44378</v>
      </c>
      <c r="B77" s="2" t="s">
        <v>10</v>
      </c>
      <c r="C77" s="3">
        <v>1.19</v>
      </c>
      <c r="D77" s="3"/>
      <c r="E77" s="3">
        <f t="shared" si="0"/>
        <v>4.0012437807490642E-13</v>
      </c>
    </row>
    <row r="78" spans="1:5" x14ac:dyDescent="0.25">
      <c r="A78" s="7">
        <v>44382</v>
      </c>
      <c r="B78" s="2" t="s">
        <v>33</v>
      </c>
      <c r="C78" s="3">
        <v>14116.34</v>
      </c>
      <c r="D78" s="3"/>
      <c r="E78" s="3">
        <f t="shared" si="0"/>
        <v>14116.34</v>
      </c>
    </row>
    <row r="79" spans="1:5" x14ac:dyDescent="0.25">
      <c r="A79" s="7">
        <v>44382</v>
      </c>
      <c r="B79" s="2" t="s">
        <v>8</v>
      </c>
      <c r="C79" s="3"/>
      <c r="D79" s="3">
        <v>14116.34</v>
      </c>
      <c r="E79" s="3">
        <f t="shared" si="0"/>
        <v>0</v>
      </c>
    </row>
    <row r="80" spans="1:5" x14ac:dyDescent="0.25">
      <c r="A80" s="7">
        <v>44384</v>
      </c>
      <c r="B80" s="2" t="s">
        <v>34</v>
      </c>
      <c r="C80" s="3">
        <v>12600</v>
      </c>
      <c r="D80" s="3"/>
      <c r="E80" s="3">
        <f t="shared" si="0"/>
        <v>12600</v>
      </c>
    </row>
    <row r="81" spans="1:5" x14ac:dyDescent="0.25">
      <c r="A81" s="7">
        <v>44384</v>
      </c>
      <c r="B81" s="2" t="s">
        <v>8</v>
      </c>
      <c r="C81" s="3"/>
      <c r="D81" s="3">
        <v>12600</v>
      </c>
      <c r="E81" s="3">
        <f t="shared" si="0"/>
        <v>0</v>
      </c>
    </row>
    <row r="82" spans="1:5" x14ac:dyDescent="0.25">
      <c r="A82" s="7">
        <v>44404</v>
      </c>
      <c r="B82" s="2" t="s">
        <v>35</v>
      </c>
      <c r="C82" s="3">
        <v>5400</v>
      </c>
      <c r="D82" s="3"/>
      <c r="E82" s="3">
        <f t="shared" si="0"/>
        <v>5400</v>
      </c>
    </row>
    <row r="83" spans="1:5" x14ac:dyDescent="0.25">
      <c r="A83" s="7">
        <v>44404</v>
      </c>
      <c r="B83" s="2" t="s">
        <v>36</v>
      </c>
      <c r="C83" s="3">
        <v>21435.68</v>
      </c>
      <c r="D83" s="3"/>
      <c r="E83" s="3">
        <f t="shared" si="0"/>
        <v>26835.68</v>
      </c>
    </row>
    <row r="84" spans="1:5" x14ac:dyDescent="0.25">
      <c r="A84" s="7">
        <v>44404</v>
      </c>
      <c r="B84" s="2" t="s">
        <v>8</v>
      </c>
      <c r="C84" s="3"/>
      <c r="D84" s="3">
        <v>26835.68</v>
      </c>
      <c r="E84" s="3">
        <f t="shared" si="0"/>
        <v>0</v>
      </c>
    </row>
    <row r="85" spans="1:5" x14ac:dyDescent="0.25">
      <c r="A85" s="7">
        <v>44406</v>
      </c>
      <c r="B85" s="2" t="s">
        <v>83</v>
      </c>
      <c r="C85" s="3"/>
      <c r="D85" s="3">
        <v>17464.310000000001</v>
      </c>
      <c r="E85" s="3">
        <f t="shared" si="0"/>
        <v>-17464.310000000001</v>
      </c>
    </row>
    <row r="86" spans="1:5" x14ac:dyDescent="0.25">
      <c r="A86" s="7">
        <v>44406</v>
      </c>
      <c r="B86" s="2" t="s">
        <v>86</v>
      </c>
      <c r="C86" s="3"/>
      <c r="D86" s="3">
        <v>1282</v>
      </c>
      <c r="E86" s="3">
        <f t="shared" si="0"/>
        <v>-18746.310000000001</v>
      </c>
    </row>
    <row r="87" spans="1:5" x14ac:dyDescent="0.25">
      <c r="A87" s="7">
        <v>44406</v>
      </c>
      <c r="B87" s="2" t="s">
        <v>84</v>
      </c>
      <c r="C87" s="3"/>
      <c r="D87" s="3">
        <v>583.96</v>
      </c>
      <c r="E87" s="3">
        <f t="shared" si="0"/>
        <v>-19330.27</v>
      </c>
    </row>
    <row r="88" spans="1:5" x14ac:dyDescent="0.25">
      <c r="A88" s="7">
        <v>44406</v>
      </c>
      <c r="B88" s="2" t="s">
        <v>85</v>
      </c>
      <c r="C88" s="3"/>
      <c r="D88" s="3">
        <v>173.43</v>
      </c>
      <c r="E88" s="3">
        <f t="shared" si="0"/>
        <v>-19503.7</v>
      </c>
    </row>
    <row r="89" spans="1:5" x14ac:dyDescent="0.25">
      <c r="A89" s="7">
        <v>44406</v>
      </c>
      <c r="B89" s="2" t="s">
        <v>93</v>
      </c>
      <c r="C89" s="3"/>
      <c r="D89" s="3">
        <v>23509.83</v>
      </c>
      <c r="E89" s="3">
        <f t="shared" si="0"/>
        <v>-43013.53</v>
      </c>
    </row>
    <row r="90" spans="1:5" x14ac:dyDescent="0.25">
      <c r="A90" s="7">
        <v>44406</v>
      </c>
      <c r="B90" s="2" t="s">
        <v>87</v>
      </c>
      <c r="C90" s="3"/>
      <c r="D90" s="3">
        <v>881.88</v>
      </c>
      <c r="E90" s="3">
        <f t="shared" si="0"/>
        <v>-43895.409999999996</v>
      </c>
    </row>
    <row r="91" spans="1:5" x14ac:dyDescent="0.25">
      <c r="A91" s="7">
        <v>44406</v>
      </c>
      <c r="B91" s="2" t="s">
        <v>88</v>
      </c>
      <c r="C91" s="3"/>
      <c r="D91" s="3">
        <v>1648.95</v>
      </c>
      <c r="E91" s="3">
        <f t="shared" si="0"/>
        <v>-45544.359999999993</v>
      </c>
    </row>
    <row r="92" spans="1:5" x14ac:dyDescent="0.25">
      <c r="A92" s="7">
        <v>44406</v>
      </c>
      <c r="B92" s="2" t="s">
        <v>89</v>
      </c>
      <c r="C92" s="3"/>
      <c r="D92" s="3">
        <v>209.09</v>
      </c>
      <c r="E92" s="3">
        <f t="shared" si="0"/>
        <v>-45753.44999999999</v>
      </c>
    </row>
    <row r="93" spans="1:5" x14ac:dyDescent="0.25">
      <c r="A93" s="7">
        <v>44406</v>
      </c>
      <c r="B93" s="2" t="s">
        <v>90</v>
      </c>
      <c r="C93" s="3"/>
      <c r="D93" s="3">
        <v>48.44</v>
      </c>
      <c r="E93" s="3">
        <f t="shared" si="0"/>
        <v>-45801.889999999992</v>
      </c>
    </row>
    <row r="94" spans="1:5" x14ac:dyDescent="0.25">
      <c r="A94" s="7">
        <v>44406</v>
      </c>
      <c r="B94" s="2" t="s">
        <v>91</v>
      </c>
      <c r="C94" s="3"/>
      <c r="D94" s="3">
        <v>128.99</v>
      </c>
      <c r="E94" s="3">
        <f t="shared" si="0"/>
        <v>-45930.87999999999</v>
      </c>
    </row>
    <row r="95" spans="1:5" x14ac:dyDescent="0.25">
      <c r="A95" s="7">
        <v>44406</v>
      </c>
      <c r="B95" s="2" t="s">
        <v>92</v>
      </c>
      <c r="C95" s="3"/>
      <c r="D95" s="3">
        <v>409.69</v>
      </c>
      <c r="E95" s="3">
        <f t="shared" si="0"/>
        <v>-46340.569999999992</v>
      </c>
    </row>
    <row r="96" spans="1:5" x14ac:dyDescent="0.25">
      <c r="A96" s="7">
        <v>44406</v>
      </c>
      <c r="B96" s="2" t="s">
        <v>10</v>
      </c>
      <c r="C96" s="3">
        <v>46340.57</v>
      </c>
      <c r="D96" s="3"/>
      <c r="E96" s="3">
        <f t="shared" si="0"/>
        <v>7.2759576141834259E-12</v>
      </c>
    </row>
    <row r="97" spans="1:5" x14ac:dyDescent="0.25">
      <c r="A97" s="7">
        <v>44407</v>
      </c>
      <c r="B97" s="14" t="s">
        <v>94</v>
      </c>
      <c r="C97" s="3"/>
      <c r="D97" s="3">
        <v>12600</v>
      </c>
      <c r="E97" s="3">
        <f t="shared" ref="E97:E159" si="1">E96+C97-D97</f>
        <v>-12599.999999999993</v>
      </c>
    </row>
    <row r="98" spans="1:5" x14ac:dyDescent="0.25">
      <c r="A98" s="7">
        <v>44407</v>
      </c>
      <c r="B98" s="2" t="s">
        <v>10</v>
      </c>
      <c r="C98" s="3">
        <v>12600</v>
      </c>
      <c r="D98" s="3"/>
      <c r="E98" s="3">
        <f t="shared" si="1"/>
        <v>7.2759576141834259E-12</v>
      </c>
    </row>
    <row r="99" spans="1:5" x14ac:dyDescent="0.25">
      <c r="A99" s="7">
        <v>44414</v>
      </c>
      <c r="B99" s="2" t="s">
        <v>37</v>
      </c>
      <c r="C99" s="3">
        <v>12600</v>
      </c>
      <c r="D99" s="3"/>
      <c r="E99" s="3">
        <f t="shared" si="1"/>
        <v>12600.000000000007</v>
      </c>
    </row>
    <row r="100" spans="1:5" x14ac:dyDescent="0.25">
      <c r="A100" s="7">
        <v>44414</v>
      </c>
      <c r="B100" s="2" t="s">
        <v>8</v>
      </c>
      <c r="C100" s="3"/>
      <c r="D100" s="3">
        <v>12600</v>
      </c>
      <c r="E100" s="3">
        <f t="shared" si="1"/>
        <v>0</v>
      </c>
    </row>
    <row r="101" spans="1:5" x14ac:dyDescent="0.25">
      <c r="A101" s="7">
        <v>44435</v>
      </c>
      <c r="B101" s="2" t="s">
        <v>38</v>
      </c>
      <c r="C101" s="3">
        <v>5400</v>
      </c>
      <c r="D101" s="3"/>
      <c r="E101" s="3">
        <f t="shared" si="1"/>
        <v>5400</v>
      </c>
    </row>
    <row r="102" spans="1:5" x14ac:dyDescent="0.25">
      <c r="A102" s="7">
        <v>44435</v>
      </c>
      <c r="B102" s="2" t="s">
        <v>39</v>
      </c>
      <c r="C102" s="3">
        <v>17409.68</v>
      </c>
      <c r="D102" s="3"/>
      <c r="E102" s="3">
        <f t="shared" si="1"/>
        <v>22809.68</v>
      </c>
    </row>
    <row r="103" spans="1:5" x14ac:dyDescent="0.25">
      <c r="A103" s="7">
        <v>44435</v>
      </c>
      <c r="B103" s="2" t="s">
        <v>40</v>
      </c>
      <c r="C103" s="3">
        <v>5125</v>
      </c>
      <c r="D103" s="3"/>
      <c r="E103" s="3">
        <f t="shared" si="1"/>
        <v>27934.68</v>
      </c>
    </row>
    <row r="104" spans="1:5" x14ac:dyDescent="0.25">
      <c r="A104" s="7">
        <v>44435</v>
      </c>
      <c r="B104" s="2" t="s">
        <v>8</v>
      </c>
      <c r="C104" s="3"/>
      <c r="D104" s="3">
        <v>27934.68</v>
      </c>
      <c r="E104" s="3">
        <f t="shared" si="1"/>
        <v>0</v>
      </c>
    </row>
    <row r="105" spans="1:5" x14ac:dyDescent="0.25">
      <c r="A105" s="7">
        <v>44439</v>
      </c>
      <c r="B105" s="14" t="s">
        <v>95</v>
      </c>
      <c r="C105" s="3"/>
      <c r="D105" s="3">
        <v>12692.19</v>
      </c>
      <c r="E105" s="3">
        <f t="shared" si="1"/>
        <v>-12692.19</v>
      </c>
    </row>
    <row r="106" spans="1:5" x14ac:dyDescent="0.25">
      <c r="A106" s="7">
        <v>44439</v>
      </c>
      <c r="B106" s="2" t="s">
        <v>10</v>
      </c>
      <c r="C106" s="3">
        <v>12692.19</v>
      </c>
      <c r="D106" s="3"/>
      <c r="E106" s="3">
        <f t="shared" si="1"/>
        <v>0</v>
      </c>
    </row>
    <row r="107" spans="1:5" x14ac:dyDescent="0.25">
      <c r="A107" s="7">
        <v>44449</v>
      </c>
      <c r="B107" s="2" t="s">
        <v>96</v>
      </c>
      <c r="C107" s="3"/>
      <c r="D107" s="3">
        <v>23734.77</v>
      </c>
      <c r="E107" s="3">
        <f t="shared" si="1"/>
        <v>-23734.77</v>
      </c>
    </row>
    <row r="108" spans="1:5" x14ac:dyDescent="0.25">
      <c r="A108" s="7">
        <v>44449</v>
      </c>
      <c r="B108" s="2" t="s">
        <v>97</v>
      </c>
      <c r="C108" s="3"/>
      <c r="D108" s="3">
        <f>2903.39-1360.58</f>
        <v>1542.81</v>
      </c>
      <c r="E108" s="3">
        <f t="shared" si="1"/>
        <v>-25277.58</v>
      </c>
    </row>
    <row r="109" spans="1:5" x14ac:dyDescent="0.25">
      <c r="A109" s="7">
        <v>44449</v>
      </c>
      <c r="B109" s="2" t="s">
        <v>98</v>
      </c>
      <c r="C109" s="3"/>
      <c r="D109" s="3">
        <v>1651.95</v>
      </c>
      <c r="E109" s="3">
        <f t="shared" si="1"/>
        <v>-26929.530000000002</v>
      </c>
    </row>
    <row r="110" spans="1:5" x14ac:dyDescent="0.25">
      <c r="A110" s="7">
        <v>44449</v>
      </c>
      <c r="B110" s="2" t="s">
        <v>99</v>
      </c>
      <c r="C110" s="3"/>
      <c r="D110" s="3">
        <v>280</v>
      </c>
      <c r="E110" s="3">
        <f t="shared" si="1"/>
        <v>-27209.530000000002</v>
      </c>
    </row>
    <row r="111" spans="1:5" x14ac:dyDescent="0.25">
      <c r="A111" s="7">
        <v>44449</v>
      </c>
      <c r="B111" s="2" t="s">
        <v>100</v>
      </c>
      <c r="C111" s="3"/>
      <c r="D111" s="3">
        <v>209.1</v>
      </c>
      <c r="E111" s="3">
        <f t="shared" si="1"/>
        <v>-27418.63</v>
      </c>
    </row>
    <row r="112" spans="1:5" x14ac:dyDescent="0.25">
      <c r="A112" s="7">
        <v>44449</v>
      </c>
      <c r="B112" s="2" t="s">
        <v>101</v>
      </c>
      <c r="C112" s="3"/>
      <c r="D112" s="3">
        <v>48.44</v>
      </c>
      <c r="E112" s="3">
        <f t="shared" si="1"/>
        <v>-27467.07</v>
      </c>
    </row>
    <row r="113" spans="1:5" x14ac:dyDescent="0.25">
      <c r="A113" s="7">
        <v>44449</v>
      </c>
      <c r="B113" s="2" t="s">
        <v>102</v>
      </c>
      <c r="C113" s="3"/>
      <c r="D113" s="3">
        <v>114.86</v>
      </c>
      <c r="E113" s="3">
        <f t="shared" si="1"/>
        <v>-27581.93</v>
      </c>
    </row>
    <row r="114" spans="1:5" x14ac:dyDescent="0.25">
      <c r="A114" s="7">
        <v>44449</v>
      </c>
      <c r="B114" s="2" t="s">
        <v>103</v>
      </c>
      <c r="C114" s="3"/>
      <c r="D114" s="3">
        <v>409.69</v>
      </c>
      <c r="E114" s="3">
        <f t="shared" si="1"/>
        <v>-27991.62</v>
      </c>
    </row>
    <row r="115" spans="1:5" x14ac:dyDescent="0.25">
      <c r="A115" s="7">
        <v>44449</v>
      </c>
      <c r="B115" s="2" t="s">
        <v>41</v>
      </c>
      <c r="C115" s="3">
        <v>12600</v>
      </c>
      <c r="D115" s="3"/>
      <c r="E115" s="3">
        <f t="shared" si="1"/>
        <v>-15391.619999999999</v>
      </c>
    </row>
    <row r="116" spans="1:5" x14ac:dyDescent="0.25">
      <c r="A116" s="7">
        <v>44449</v>
      </c>
      <c r="B116" s="2" t="s">
        <v>10</v>
      </c>
      <c r="C116" s="3">
        <v>15391.62</v>
      </c>
      <c r="D116" s="3"/>
      <c r="E116" s="3">
        <f t="shared" si="1"/>
        <v>1.8189894035458565E-12</v>
      </c>
    </row>
    <row r="117" spans="1:5" x14ac:dyDescent="0.25">
      <c r="A117" s="7">
        <v>44468</v>
      </c>
      <c r="B117" s="2" t="s">
        <v>42</v>
      </c>
      <c r="C117" s="3">
        <v>5400</v>
      </c>
      <c r="D117" s="3"/>
      <c r="E117" s="3">
        <f t="shared" si="1"/>
        <v>5400.0000000000018</v>
      </c>
    </row>
    <row r="118" spans="1:5" x14ac:dyDescent="0.25">
      <c r="A118" s="7">
        <v>44468</v>
      </c>
      <c r="B118" s="2" t="s">
        <v>8</v>
      </c>
      <c r="C118" s="3"/>
      <c r="D118" s="3">
        <v>5400</v>
      </c>
      <c r="E118" s="3">
        <f t="shared" si="1"/>
        <v>0</v>
      </c>
    </row>
    <row r="119" spans="1:5" x14ac:dyDescent="0.25">
      <c r="A119" s="7">
        <v>44469</v>
      </c>
      <c r="B119" s="14" t="s">
        <v>104</v>
      </c>
      <c r="C119" s="3"/>
      <c r="D119" s="3">
        <v>12595.57</v>
      </c>
      <c r="E119" s="3">
        <f t="shared" si="1"/>
        <v>-12595.57</v>
      </c>
    </row>
    <row r="120" spans="1:5" x14ac:dyDescent="0.25">
      <c r="A120" s="7">
        <v>44469</v>
      </c>
      <c r="B120" s="2" t="s">
        <v>10</v>
      </c>
      <c r="C120" s="3">
        <v>12595.57</v>
      </c>
      <c r="D120" s="3"/>
      <c r="E120" s="3">
        <f t="shared" si="1"/>
        <v>0</v>
      </c>
    </row>
    <row r="121" spans="1:5" x14ac:dyDescent="0.25">
      <c r="A121" s="7">
        <v>44475</v>
      </c>
      <c r="B121" s="2" t="s">
        <v>43</v>
      </c>
      <c r="C121" s="3">
        <v>22108.68</v>
      </c>
      <c r="D121" s="3"/>
      <c r="E121" s="3">
        <f t="shared" si="1"/>
        <v>22108.68</v>
      </c>
    </row>
    <row r="122" spans="1:5" x14ac:dyDescent="0.25">
      <c r="A122" s="7">
        <v>44475</v>
      </c>
      <c r="B122" s="2" t="s">
        <v>8</v>
      </c>
      <c r="C122" s="3"/>
      <c r="D122" s="3">
        <v>22108.68</v>
      </c>
      <c r="E122" s="3">
        <f t="shared" si="1"/>
        <v>0</v>
      </c>
    </row>
    <row r="123" spans="1:5" x14ac:dyDescent="0.25">
      <c r="A123" s="7">
        <v>44476</v>
      </c>
      <c r="B123" s="2" t="s">
        <v>44</v>
      </c>
      <c r="C123" s="3">
        <v>12600</v>
      </c>
      <c r="D123" s="3"/>
      <c r="E123" s="3">
        <f t="shared" si="1"/>
        <v>12600</v>
      </c>
    </row>
    <row r="124" spans="1:5" x14ac:dyDescent="0.25">
      <c r="A124" s="7">
        <v>44476</v>
      </c>
      <c r="B124" s="2" t="s">
        <v>8</v>
      </c>
      <c r="C124" s="3"/>
      <c r="D124" s="3">
        <v>12600</v>
      </c>
      <c r="E124" s="3">
        <f t="shared" si="1"/>
        <v>0</v>
      </c>
    </row>
    <row r="125" spans="1:5" x14ac:dyDescent="0.25">
      <c r="A125" s="7">
        <v>44497</v>
      </c>
      <c r="B125" s="2" t="s">
        <v>8</v>
      </c>
      <c r="C125" s="3"/>
      <c r="D125" s="3">
        <v>27014.68</v>
      </c>
      <c r="E125" s="3">
        <f t="shared" si="1"/>
        <v>-27014.68</v>
      </c>
    </row>
    <row r="126" spans="1:5" x14ac:dyDescent="0.25">
      <c r="A126" s="7">
        <v>44497</v>
      </c>
      <c r="B126" s="2" t="s">
        <v>45</v>
      </c>
      <c r="C126" s="3">
        <v>21614.68</v>
      </c>
      <c r="D126" s="3"/>
      <c r="E126" s="3">
        <f t="shared" si="1"/>
        <v>-5400</v>
      </c>
    </row>
    <row r="127" spans="1:5" x14ac:dyDescent="0.25">
      <c r="A127" s="7">
        <v>44497</v>
      </c>
      <c r="B127" s="2" t="s">
        <v>46</v>
      </c>
      <c r="C127" s="3">
        <v>5400</v>
      </c>
      <c r="D127" s="3"/>
      <c r="E127" s="3">
        <f t="shared" si="1"/>
        <v>0</v>
      </c>
    </row>
    <row r="128" spans="1:5" x14ac:dyDescent="0.25">
      <c r="A128" s="7">
        <v>44498</v>
      </c>
      <c r="B128" s="2" t="s">
        <v>77</v>
      </c>
      <c r="C128" s="3"/>
      <c r="D128" s="3">
        <v>24834.91</v>
      </c>
      <c r="E128" s="3">
        <f t="shared" si="1"/>
        <v>-24834.91</v>
      </c>
    </row>
    <row r="129" spans="1:5" x14ac:dyDescent="0.25">
      <c r="A129" s="7">
        <v>44498</v>
      </c>
      <c r="B129" s="2" t="s">
        <v>87</v>
      </c>
      <c r="C129" s="3"/>
      <c r="D129" s="3">
        <v>260.77</v>
      </c>
      <c r="E129" s="3">
        <f t="shared" si="1"/>
        <v>-25095.68</v>
      </c>
    </row>
    <row r="130" spans="1:5" x14ac:dyDescent="0.25">
      <c r="A130" s="7">
        <v>44498</v>
      </c>
      <c r="B130" s="2" t="s">
        <v>105</v>
      </c>
      <c r="C130" s="3"/>
      <c r="D130" s="3">
        <v>1651.95</v>
      </c>
      <c r="E130" s="3">
        <f t="shared" si="1"/>
        <v>-26747.63</v>
      </c>
    </row>
    <row r="131" spans="1:5" x14ac:dyDescent="0.25">
      <c r="A131" s="7">
        <v>44498</v>
      </c>
      <c r="B131" s="2" t="s">
        <v>106</v>
      </c>
      <c r="C131" s="3"/>
      <c r="D131" s="3">
        <v>209.1</v>
      </c>
      <c r="E131" s="3">
        <f t="shared" si="1"/>
        <v>-26956.73</v>
      </c>
    </row>
    <row r="132" spans="1:5" x14ac:dyDescent="0.25">
      <c r="A132" s="7">
        <v>44498</v>
      </c>
      <c r="B132" s="2" t="s">
        <v>107</v>
      </c>
      <c r="C132" s="3"/>
      <c r="D132" s="3">
        <v>47.79</v>
      </c>
      <c r="E132" s="3">
        <f t="shared" si="1"/>
        <v>-27004.52</v>
      </c>
    </row>
    <row r="133" spans="1:5" x14ac:dyDescent="0.25">
      <c r="A133" s="7">
        <v>44498</v>
      </c>
      <c r="B133" s="2" t="s">
        <v>108</v>
      </c>
      <c r="C133" s="3"/>
      <c r="D133" s="3">
        <v>103.82</v>
      </c>
      <c r="E133" s="3">
        <f t="shared" si="1"/>
        <v>-27108.34</v>
      </c>
    </row>
    <row r="134" spans="1:5" x14ac:dyDescent="0.25">
      <c r="A134" s="7">
        <v>44498</v>
      </c>
      <c r="B134" s="2" t="s">
        <v>109</v>
      </c>
      <c r="C134" s="3"/>
      <c r="D134" s="3">
        <v>409.69</v>
      </c>
      <c r="E134" s="3">
        <f t="shared" si="1"/>
        <v>-27518.03</v>
      </c>
    </row>
    <row r="135" spans="1:5" x14ac:dyDescent="0.25">
      <c r="A135" s="7">
        <v>44498</v>
      </c>
      <c r="B135" s="2" t="s">
        <v>120</v>
      </c>
      <c r="C135" s="3"/>
      <c r="D135" s="3">
        <v>24666.19</v>
      </c>
      <c r="E135" s="3">
        <f t="shared" si="1"/>
        <v>-52184.22</v>
      </c>
    </row>
    <row r="136" spans="1:5" x14ac:dyDescent="0.25">
      <c r="A136" s="7">
        <v>44498</v>
      </c>
      <c r="B136" s="2" t="s">
        <v>110</v>
      </c>
      <c r="C136" s="3"/>
      <c r="D136" s="3">
        <v>1547.46</v>
      </c>
      <c r="E136" s="3">
        <f t="shared" si="1"/>
        <v>-53731.68</v>
      </c>
    </row>
    <row r="137" spans="1:5" x14ac:dyDescent="0.25">
      <c r="A137" s="7">
        <v>44498</v>
      </c>
      <c r="B137" s="2" t="s">
        <v>111</v>
      </c>
      <c r="C137" s="3"/>
      <c r="D137" s="3">
        <f>433.64-167.55</f>
        <v>266.08999999999997</v>
      </c>
      <c r="E137" s="3">
        <f t="shared" si="1"/>
        <v>-53997.77</v>
      </c>
    </row>
    <row r="138" spans="1:5" x14ac:dyDescent="0.25">
      <c r="A138" s="7">
        <v>44498</v>
      </c>
      <c r="B138" s="2" t="s">
        <v>112</v>
      </c>
      <c r="C138" s="3"/>
      <c r="D138" s="3">
        <v>649.21</v>
      </c>
      <c r="E138" s="3">
        <f t="shared" si="1"/>
        <v>-54646.979999999996</v>
      </c>
    </row>
    <row r="139" spans="1:5" x14ac:dyDescent="0.25">
      <c r="A139" s="7">
        <v>44498</v>
      </c>
      <c r="B139" s="14" t="s">
        <v>113</v>
      </c>
      <c r="C139" s="3"/>
      <c r="D139" s="3">
        <v>12600</v>
      </c>
      <c r="E139" s="3">
        <f t="shared" si="1"/>
        <v>-67246.98</v>
      </c>
    </row>
    <row r="140" spans="1:5" x14ac:dyDescent="0.25">
      <c r="A140" s="7">
        <v>44498</v>
      </c>
      <c r="B140" s="2" t="s">
        <v>10</v>
      </c>
      <c r="C140" s="3">
        <v>67246.98</v>
      </c>
      <c r="D140" s="3"/>
      <c r="E140" s="3">
        <f t="shared" si="1"/>
        <v>0</v>
      </c>
    </row>
    <row r="141" spans="1:5" x14ac:dyDescent="0.25">
      <c r="A141" s="7">
        <v>44508</v>
      </c>
      <c r="B141" s="2" t="s">
        <v>47</v>
      </c>
      <c r="C141" s="3">
        <v>12600</v>
      </c>
      <c r="D141" s="3"/>
      <c r="E141" s="3">
        <f t="shared" si="1"/>
        <v>12600</v>
      </c>
    </row>
    <row r="142" spans="1:5" x14ac:dyDescent="0.25">
      <c r="A142" s="7">
        <v>44508</v>
      </c>
      <c r="B142" s="2" t="s">
        <v>8</v>
      </c>
      <c r="C142" s="3"/>
      <c r="D142" s="3">
        <v>12600</v>
      </c>
      <c r="E142" s="3">
        <f t="shared" si="1"/>
        <v>0</v>
      </c>
    </row>
    <row r="143" spans="1:5" x14ac:dyDescent="0.25">
      <c r="A143" s="7">
        <v>44530</v>
      </c>
      <c r="B143" s="2" t="s">
        <v>48</v>
      </c>
      <c r="C143" s="3">
        <v>5400</v>
      </c>
      <c r="D143" s="3"/>
      <c r="E143" s="3">
        <f t="shared" si="1"/>
        <v>5400</v>
      </c>
    </row>
    <row r="144" spans="1:5" x14ac:dyDescent="0.25">
      <c r="A144" s="7">
        <v>44530</v>
      </c>
      <c r="B144" s="2" t="s">
        <v>49</v>
      </c>
      <c r="C144" s="3">
        <v>20783.68</v>
      </c>
      <c r="D144" s="3"/>
      <c r="E144" s="3">
        <f t="shared" si="1"/>
        <v>26183.68</v>
      </c>
    </row>
    <row r="145" spans="1:5" x14ac:dyDescent="0.25">
      <c r="A145" s="7">
        <v>44530</v>
      </c>
      <c r="B145" s="2" t="s">
        <v>8</v>
      </c>
      <c r="C145" s="3"/>
      <c r="D145" s="3">
        <v>13583.68</v>
      </c>
      <c r="E145" s="3">
        <f t="shared" si="1"/>
        <v>12600</v>
      </c>
    </row>
    <row r="146" spans="1:5" x14ac:dyDescent="0.25">
      <c r="A146" s="7">
        <v>44530</v>
      </c>
      <c r="B146" s="14" t="s">
        <v>114</v>
      </c>
      <c r="C146" s="3"/>
      <c r="D146" s="3">
        <v>12600</v>
      </c>
      <c r="E146" s="3">
        <f t="shared" si="1"/>
        <v>0</v>
      </c>
    </row>
    <row r="147" spans="1:5" x14ac:dyDescent="0.25">
      <c r="A147" s="7">
        <v>44533</v>
      </c>
      <c r="B147" s="2" t="s">
        <v>115</v>
      </c>
      <c r="C147" s="3"/>
      <c r="D147" s="3">
        <v>23763</v>
      </c>
      <c r="E147" s="3">
        <f t="shared" si="1"/>
        <v>-23763</v>
      </c>
    </row>
    <row r="148" spans="1:5" x14ac:dyDescent="0.25">
      <c r="A148" s="7">
        <v>44533</v>
      </c>
      <c r="B148" s="2" t="s">
        <v>110</v>
      </c>
      <c r="C148" s="3"/>
      <c r="D148" s="3">
        <v>1547.46</v>
      </c>
      <c r="E148" s="3">
        <f t="shared" si="1"/>
        <v>-25310.46</v>
      </c>
    </row>
    <row r="149" spans="1:5" x14ac:dyDescent="0.25">
      <c r="A149" s="7">
        <v>44533</v>
      </c>
      <c r="B149" s="2" t="s">
        <v>111</v>
      </c>
      <c r="C149" s="3"/>
      <c r="D149" s="3">
        <f>433.64-167.55</f>
        <v>266.08999999999997</v>
      </c>
      <c r="E149" s="3">
        <f t="shared" si="1"/>
        <v>-25576.55</v>
      </c>
    </row>
    <row r="150" spans="1:5" x14ac:dyDescent="0.25">
      <c r="A150" s="7">
        <v>44533</v>
      </c>
      <c r="B150" s="2" t="s">
        <v>112</v>
      </c>
      <c r="C150" s="3"/>
      <c r="D150" s="3">
        <v>649.21</v>
      </c>
      <c r="E150" s="3">
        <f t="shared" si="1"/>
        <v>-26225.759999999998</v>
      </c>
    </row>
    <row r="151" spans="1:5" x14ac:dyDescent="0.25">
      <c r="A151" s="7">
        <v>44533</v>
      </c>
      <c r="B151" s="2" t="s">
        <v>10</v>
      </c>
      <c r="C151" s="3">
        <v>26225.759999999998</v>
      </c>
      <c r="D151" s="3"/>
      <c r="E151" s="3">
        <f t="shared" si="1"/>
        <v>0</v>
      </c>
    </row>
    <row r="152" spans="1:5" x14ac:dyDescent="0.25">
      <c r="A152" s="7">
        <v>44537</v>
      </c>
      <c r="B152" s="2" t="s">
        <v>50</v>
      </c>
      <c r="C152" s="3">
        <v>12600</v>
      </c>
      <c r="D152" s="3"/>
      <c r="E152" s="3">
        <f t="shared" si="1"/>
        <v>12600</v>
      </c>
    </row>
    <row r="153" spans="1:5" x14ac:dyDescent="0.25">
      <c r="A153" s="7">
        <v>44537</v>
      </c>
      <c r="B153" s="2" t="s">
        <v>8</v>
      </c>
      <c r="C153" s="3"/>
      <c r="D153" s="3">
        <v>12600</v>
      </c>
      <c r="E153" s="3">
        <f t="shared" si="1"/>
        <v>0</v>
      </c>
    </row>
    <row r="154" spans="1:5" x14ac:dyDescent="0.25">
      <c r="A154" s="7">
        <v>44546</v>
      </c>
      <c r="B154" s="14" t="s">
        <v>133</v>
      </c>
      <c r="C154" s="3"/>
      <c r="D154" s="3">
        <v>12640.56</v>
      </c>
      <c r="E154" s="3">
        <f t="shared" si="1"/>
        <v>-12640.56</v>
      </c>
    </row>
    <row r="155" spans="1:5" x14ac:dyDescent="0.25">
      <c r="A155" s="7">
        <v>44546</v>
      </c>
      <c r="B155" s="2" t="s">
        <v>10</v>
      </c>
      <c r="C155" s="3">
        <v>12640.56</v>
      </c>
      <c r="D155" s="3"/>
      <c r="E155" s="3">
        <f t="shared" si="1"/>
        <v>0</v>
      </c>
    </row>
    <row r="156" spans="1:5" x14ac:dyDescent="0.25">
      <c r="A156" s="7">
        <v>44559</v>
      </c>
      <c r="B156" s="2" t="s">
        <v>51</v>
      </c>
      <c r="C156" s="3">
        <v>21988.68</v>
      </c>
      <c r="D156" s="3"/>
      <c r="E156" s="3">
        <f t="shared" si="1"/>
        <v>21988.68</v>
      </c>
    </row>
    <row r="157" spans="1:5" x14ac:dyDescent="0.25">
      <c r="A157" s="7">
        <v>44559</v>
      </c>
      <c r="B157" s="2" t="s">
        <v>52</v>
      </c>
      <c r="C157" s="3">
        <v>5400</v>
      </c>
      <c r="D157" s="3"/>
      <c r="E157" s="3">
        <f t="shared" si="1"/>
        <v>27388.68</v>
      </c>
    </row>
    <row r="158" spans="1:5" x14ac:dyDescent="0.25">
      <c r="A158" s="7">
        <v>44559</v>
      </c>
      <c r="B158" s="2" t="s">
        <v>116</v>
      </c>
      <c r="C158" s="3"/>
      <c r="D158" s="3">
        <v>24776.32</v>
      </c>
      <c r="E158" s="3">
        <f t="shared" si="1"/>
        <v>2612.3600000000006</v>
      </c>
    </row>
    <row r="159" spans="1:5" x14ac:dyDescent="0.25">
      <c r="A159" s="7">
        <v>44559</v>
      </c>
      <c r="B159" s="2" t="s">
        <v>117</v>
      </c>
      <c r="C159" s="3"/>
      <c r="D159" s="3">
        <v>1652.92</v>
      </c>
      <c r="E159" s="3">
        <f t="shared" si="1"/>
        <v>959.44000000000051</v>
      </c>
    </row>
    <row r="160" spans="1:5" x14ac:dyDescent="0.25">
      <c r="A160" s="7">
        <v>44559</v>
      </c>
      <c r="B160" s="2" t="s">
        <v>118</v>
      </c>
      <c r="C160" s="3"/>
      <c r="D160" s="3">
        <v>687.31</v>
      </c>
      <c r="E160" s="3">
        <f t="shared" ref="E160:E161" si="2">E159+C160-D160</f>
        <v>272.13000000000056</v>
      </c>
    </row>
    <row r="161" spans="1:5" x14ac:dyDescent="0.25">
      <c r="A161" s="7">
        <v>44559</v>
      </c>
      <c r="B161" s="2" t="s">
        <v>119</v>
      </c>
      <c r="C161" s="3"/>
      <c r="D161" s="3">
        <v>272.13</v>
      </c>
      <c r="E161" s="3">
        <f t="shared" si="2"/>
        <v>5.6843418860808015E-13</v>
      </c>
    </row>
    <row r="162" spans="1:5" x14ac:dyDescent="0.25">
      <c r="A162" s="7"/>
      <c r="B162" s="2"/>
      <c r="C162" s="3"/>
      <c r="D162" s="3"/>
      <c r="E162" s="3"/>
    </row>
    <row r="163" spans="1:5" x14ac:dyDescent="0.25">
      <c r="A163" s="7"/>
      <c r="B163" s="8" t="s">
        <v>65</v>
      </c>
      <c r="C163" s="9"/>
      <c r="D163" s="3"/>
      <c r="E163" s="3">
        <v>0</v>
      </c>
    </row>
    <row r="164" spans="1:5" x14ac:dyDescent="0.25">
      <c r="A164" s="7">
        <v>44211</v>
      </c>
      <c r="B164" s="2" t="s">
        <v>8</v>
      </c>
      <c r="C164" s="3">
        <v>12600</v>
      </c>
      <c r="D164" s="3"/>
      <c r="E164" s="3">
        <f t="shared" ref="E164:E220" si="3">E163+C164-D164</f>
        <v>12600</v>
      </c>
    </row>
    <row r="165" spans="1:5" x14ac:dyDescent="0.25">
      <c r="A165" s="7">
        <v>44225</v>
      </c>
      <c r="B165" s="2" t="s">
        <v>10</v>
      </c>
      <c r="C165" s="3"/>
      <c r="D165" s="3">
        <v>12600</v>
      </c>
      <c r="E165" s="3">
        <f t="shared" si="3"/>
        <v>0</v>
      </c>
    </row>
    <row r="166" spans="1:5" x14ac:dyDescent="0.25">
      <c r="A166" s="7">
        <v>44225</v>
      </c>
      <c r="B166" s="2" t="s">
        <v>53</v>
      </c>
      <c r="C166" s="3">
        <v>0.64</v>
      </c>
      <c r="D166" s="3"/>
      <c r="E166" s="3">
        <f t="shared" si="3"/>
        <v>0.64</v>
      </c>
    </row>
    <row r="167" spans="1:5" x14ac:dyDescent="0.25">
      <c r="A167" s="7">
        <v>44228</v>
      </c>
      <c r="B167" s="2" t="s">
        <v>10</v>
      </c>
      <c r="C167" s="3"/>
      <c r="D167" s="3">
        <v>0.64</v>
      </c>
      <c r="E167" s="3">
        <f t="shared" si="3"/>
        <v>0</v>
      </c>
    </row>
    <row r="168" spans="1:5" x14ac:dyDescent="0.25">
      <c r="A168" s="7">
        <v>44228</v>
      </c>
      <c r="B168" s="2" t="s">
        <v>8</v>
      </c>
      <c r="C168" s="3">
        <v>26262.32</v>
      </c>
      <c r="D168" s="3"/>
      <c r="E168" s="3">
        <f t="shared" si="3"/>
        <v>26262.32</v>
      </c>
    </row>
    <row r="169" spans="1:5" x14ac:dyDescent="0.25">
      <c r="A169" s="7">
        <v>44232</v>
      </c>
      <c r="B169" s="2" t="s">
        <v>8</v>
      </c>
      <c r="C169" s="3">
        <v>12600</v>
      </c>
      <c r="D169" s="3"/>
      <c r="E169" s="3">
        <f t="shared" si="3"/>
        <v>38862.32</v>
      </c>
    </row>
    <row r="170" spans="1:5" x14ac:dyDescent="0.25">
      <c r="A170" s="7">
        <v>44249</v>
      </c>
      <c r="B170" s="2" t="s">
        <v>10</v>
      </c>
      <c r="C170" s="3"/>
      <c r="D170" s="3">
        <v>26261.17</v>
      </c>
      <c r="E170" s="3">
        <f t="shared" si="3"/>
        <v>12601.150000000001</v>
      </c>
    </row>
    <row r="171" spans="1:5" x14ac:dyDescent="0.25">
      <c r="A171" s="7">
        <v>44252</v>
      </c>
      <c r="B171" s="2" t="s">
        <v>8</v>
      </c>
      <c r="C171" s="3">
        <v>25908.68</v>
      </c>
      <c r="D171" s="3"/>
      <c r="E171" s="3">
        <f t="shared" si="3"/>
        <v>38509.83</v>
      </c>
    </row>
    <row r="172" spans="1:5" x14ac:dyDescent="0.25">
      <c r="A172" s="7">
        <v>44253</v>
      </c>
      <c r="B172" s="2" t="s">
        <v>54</v>
      </c>
      <c r="C172" s="3">
        <v>2.5499999999999998</v>
      </c>
      <c r="D172" s="3"/>
      <c r="E172" s="3">
        <f t="shared" si="3"/>
        <v>38512.380000000005</v>
      </c>
    </row>
    <row r="173" spans="1:5" x14ac:dyDescent="0.25">
      <c r="A173" s="7">
        <v>44253</v>
      </c>
      <c r="B173" s="2" t="s">
        <v>10</v>
      </c>
      <c r="C173" s="3"/>
      <c r="D173" s="3">
        <v>12600</v>
      </c>
      <c r="E173" s="3">
        <f t="shared" si="3"/>
        <v>25912.380000000005</v>
      </c>
    </row>
    <row r="174" spans="1:5" x14ac:dyDescent="0.25">
      <c r="A174" s="7">
        <v>44260</v>
      </c>
      <c r="B174" s="2" t="s">
        <v>8</v>
      </c>
      <c r="C174" s="3">
        <v>12600</v>
      </c>
      <c r="D174" s="3"/>
      <c r="E174" s="3">
        <f t="shared" si="3"/>
        <v>38512.380000000005</v>
      </c>
    </row>
    <row r="175" spans="1:5" x14ac:dyDescent="0.25">
      <c r="A175" s="7">
        <v>44281</v>
      </c>
      <c r="B175" s="2" t="s">
        <v>8</v>
      </c>
      <c r="C175" s="3">
        <v>27211.68</v>
      </c>
      <c r="D175" s="3"/>
      <c r="E175" s="3">
        <f t="shared" si="3"/>
        <v>65724.06</v>
      </c>
    </row>
    <row r="176" spans="1:5" x14ac:dyDescent="0.25">
      <c r="A176" s="7">
        <v>44285</v>
      </c>
      <c r="B176" s="2" t="s">
        <v>10</v>
      </c>
      <c r="C176" s="3"/>
      <c r="D176" s="3">
        <v>52990.75</v>
      </c>
      <c r="E176" s="3">
        <f t="shared" si="3"/>
        <v>12733.309999999998</v>
      </c>
    </row>
    <row r="177" spans="1:5" x14ac:dyDescent="0.25">
      <c r="A177" s="7">
        <v>44286</v>
      </c>
      <c r="B177" s="2" t="s">
        <v>10</v>
      </c>
      <c r="C177" s="3"/>
      <c r="D177" s="3">
        <v>12600</v>
      </c>
      <c r="E177" s="3">
        <f t="shared" si="3"/>
        <v>133.30999999999767</v>
      </c>
    </row>
    <row r="178" spans="1:5" x14ac:dyDescent="0.25">
      <c r="A178" s="7">
        <v>44286</v>
      </c>
      <c r="B178" s="2" t="s">
        <v>55</v>
      </c>
      <c r="C178" s="3">
        <v>15.8</v>
      </c>
      <c r="D178" s="3"/>
      <c r="E178" s="3">
        <f t="shared" si="3"/>
        <v>149.10999999999768</v>
      </c>
    </row>
    <row r="179" spans="1:5" x14ac:dyDescent="0.25">
      <c r="A179" s="7">
        <v>44294</v>
      </c>
      <c r="B179" s="2" t="s">
        <v>8</v>
      </c>
      <c r="C179" s="3">
        <v>12600</v>
      </c>
      <c r="D179" s="3"/>
      <c r="E179" s="3">
        <f t="shared" si="3"/>
        <v>12749.109999999997</v>
      </c>
    </row>
    <row r="180" spans="1:5" x14ac:dyDescent="0.25">
      <c r="A180" s="7">
        <v>44314</v>
      </c>
      <c r="B180" s="2" t="s">
        <v>8</v>
      </c>
      <c r="C180" s="3">
        <v>25039.68</v>
      </c>
      <c r="D180" s="3"/>
      <c r="E180" s="3">
        <f t="shared" si="3"/>
        <v>37788.789999999994</v>
      </c>
    </row>
    <row r="181" spans="1:5" x14ac:dyDescent="0.25">
      <c r="A181" s="7">
        <v>44315</v>
      </c>
      <c r="B181" s="2" t="s">
        <v>10</v>
      </c>
      <c r="C181" s="3"/>
      <c r="D181" s="3">
        <v>25157.599999999999</v>
      </c>
      <c r="E181" s="3">
        <f t="shared" si="3"/>
        <v>12631.189999999995</v>
      </c>
    </row>
    <row r="182" spans="1:5" x14ac:dyDescent="0.25">
      <c r="A182" s="7">
        <v>44316</v>
      </c>
      <c r="B182" s="2" t="s">
        <v>10</v>
      </c>
      <c r="C182" s="3"/>
      <c r="D182" s="3">
        <v>12637.95</v>
      </c>
      <c r="E182" s="3">
        <f t="shared" si="3"/>
        <v>-6.7600000000056752</v>
      </c>
    </row>
    <row r="183" spans="1:5" x14ac:dyDescent="0.25">
      <c r="A183" s="7">
        <v>44316</v>
      </c>
      <c r="B183" s="2" t="s">
        <v>56</v>
      </c>
      <c r="C183" s="3">
        <v>7.18</v>
      </c>
      <c r="D183" s="3"/>
      <c r="E183" s="3">
        <f t="shared" si="3"/>
        <v>0.41999999999432447</v>
      </c>
    </row>
    <row r="184" spans="1:5" x14ac:dyDescent="0.25">
      <c r="A184" s="7">
        <v>44319</v>
      </c>
      <c r="B184" s="2" t="s">
        <v>10</v>
      </c>
      <c r="C184" s="3"/>
      <c r="D184" s="3">
        <v>0.42</v>
      </c>
      <c r="E184" s="3">
        <f t="shared" si="3"/>
        <v>-5.6755156130350315E-12</v>
      </c>
    </row>
    <row r="185" spans="1:5" x14ac:dyDescent="0.25">
      <c r="A185" s="7">
        <v>44323</v>
      </c>
      <c r="B185" s="2" t="s">
        <v>8</v>
      </c>
      <c r="C185" s="3">
        <v>12600.42</v>
      </c>
      <c r="D185" s="3"/>
      <c r="E185" s="3">
        <f t="shared" si="3"/>
        <v>12600.419999999995</v>
      </c>
    </row>
    <row r="186" spans="1:5" x14ac:dyDescent="0.25">
      <c r="A186" s="7">
        <v>44342</v>
      </c>
      <c r="B186" s="2" t="s">
        <v>8</v>
      </c>
      <c r="C186" s="3">
        <v>7950</v>
      </c>
      <c r="D186" s="3"/>
      <c r="E186" s="3">
        <f t="shared" si="3"/>
        <v>20550.419999999995</v>
      </c>
    </row>
    <row r="187" spans="1:5" x14ac:dyDescent="0.25">
      <c r="A187" s="7">
        <v>44343</v>
      </c>
      <c r="B187" s="2" t="s">
        <v>10</v>
      </c>
      <c r="C187" s="3"/>
      <c r="D187" s="3">
        <v>7949.97</v>
      </c>
      <c r="E187" s="3">
        <f t="shared" si="3"/>
        <v>12600.449999999993</v>
      </c>
    </row>
    <row r="188" spans="1:5" x14ac:dyDescent="0.25">
      <c r="A188" s="7">
        <v>44347</v>
      </c>
      <c r="B188" s="2" t="s">
        <v>10</v>
      </c>
      <c r="C188" s="3"/>
      <c r="D188" s="3">
        <v>12600</v>
      </c>
      <c r="E188" s="3">
        <f t="shared" si="3"/>
        <v>0.44999999999345164</v>
      </c>
    </row>
    <row r="189" spans="1:5" x14ac:dyDescent="0.25">
      <c r="A189" s="7">
        <v>44347</v>
      </c>
      <c r="B189" s="2" t="s">
        <v>57</v>
      </c>
      <c r="C189" s="3">
        <v>13.19</v>
      </c>
      <c r="D189" s="3"/>
      <c r="E189" s="3">
        <f t="shared" si="3"/>
        <v>13.639999999993451</v>
      </c>
    </row>
    <row r="190" spans="1:5" x14ac:dyDescent="0.25">
      <c r="A190" s="7">
        <v>44356</v>
      </c>
      <c r="B190" s="2" t="s">
        <v>8</v>
      </c>
      <c r="C190" s="3">
        <v>12600</v>
      </c>
      <c r="D190" s="3"/>
      <c r="E190" s="3">
        <f t="shared" si="3"/>
        <v>12613.639999999994</v>
      </c>
    </row>
    <row r="191" spans="1:5" x14ac:dyDescent="0.25">
      <c r="A191" s="7">
        <v>44377</v>
      </c>
      <c r="B191" s="2" t="s">
        <v>58</v>
      </c>
      <c r="C191" s="3">
        <v>15.09</v>
      </c>
      <c r="D191" s="3"/>
      <c r="E191" s="3">
        <f t="shared" si="3"/>
        <v>12628.729999999994</v>
      </c>
    </row>
    <row r="192" spans="1:5" x14ac:dyDescent="0.25">
      <c r="A192" s="7">
        <v>44377</v>
      </c>
      <c r="B192" s="2" t="s">
        <v>10</v>
      </c>
      <c r="C192" s="3"/>
      <c r="D192" s="3">
        <v>12627.54</v>
      </c>
      <c r="E192" s="3">
        <f t="shared" si="3"/>
        <v>1.1899999999932334</v>
      </c>
    </row>
    <row r="193" spans="1:5" x14ac:dyDescent="0.25">
      <c r="A193" s="7">
        <v>44378</v>
      </c>
      <c r="B193" s="2" t="s">
        <v>10</v>
      </c>
      <c r="C193" s="3"/>
      <c r="D193" s="3">
        <v>1.19</v>
      </c>
      <c r="E193" s="3">
        <f t="shared" si="3"/>
        <v>-6.7665872904854041E-12</v>
      </c>
    </row>
    <row r="194" spans="1:5" x14ac:dyDescent="0.25">
      <c r="A194" s="7">
        <v>44378</v>
      </c>
      <c r="B194" s="2" t="s">
        <v>8</v>
      </c>
      <c r="C194" s="3">
        <v>5401.19</v>
      </c>
      <c r="D194" s="3"/>
      <c r="E194" s="3">
        <f t="shared" si="3"/>
        <v>5401.1899999999932</v>
      </c>
    </row>
    <row r="195" spans="1:5" x14ac:dyDescent="0.25">
      <c r="A195" s="7">
        <v>44382</v>
      </c>
      <c r="B195" s="2" t="s">
        <v>8</v>
      </c>
      <c r="C195" s="3">
        <v>14116.34</v>
      </c>
      <c r="D195" s="3"/>
      <c r="E195" s="3">
        <f t="shared" si="3"/>
        <v>19517.529999999992</v>
      </c>
    </row>
    <row r="196" spans="1:5" x14ac:dyDescent="0.25">
      <c r="A196" s="7">
        <v>44384</v>
      </c>
      <c r="B196" s="2" t="s">
        <v>8</v>
      </c>
      <c r="C196" s="3">
        <v>12600</v>
      </c>
      <c r="D196" s="3"/>
      <c r="E196" s="3">
        <f t="shared" si="3"/>
        <v>32117.529999999992</v>
      </c>
    </row>
    <row r="197" spans="1:5" x14ac:dyDescent="0.25">
      <c r="A197" s="7">
        <v>44404</v>
      </c>
      <c r="B197" s="2" t="s">
        <v>8</v>
      </c>
      <c r="C197" s="3">
        <v>26835.68</v>
      </c>
      <c r="D197" s="3"/>
      <c r="E197" s="3">
        <f t="shared" si="3"/>
        <v>58953.209999999992</v>
      </c>
    </row>
    <row r="198" spans="1:5" x14ac:dyDescent="0.25">
      <c r="A198" s="7">
        <v>44406</v>
      </c>
      <c r="B198" s="2" t="s">
        <v>10</v>
      </c>
      <c r="C198" s="3"/>
      <c r="D198" s="3">
        <v>46340.57</v>
      </c>
      <c r="E198" s="3">
        <f t="shared" si="3"/>
        <v>12612.639999999992</v>
      </c>
    </row>
    <row r="199" spans="1:5" x14ac:dyDescent="0.25">
      <c r="A199" s="7">
        <v>44407</v>
      </c>
      <c r="B199" s="2" t="s">
        <v>10</v>
      </c>
      <c r="C199" s="3"/>
      <c r="D199" s="3">
        <v>12600</v>
      </c>
      <c r="E199" s="3">
        <f t="shared" si="3"/>
        <v>12.639999999992142</v>
      </c>
    </row>
    <row r="200" spans="1:5" x14ac:dyDescent="0.25">
      <c r="A200" s="7">
        <v>44407</v>
      </c>
      <c r="B200" s="2" t="s">
        <v>59</v>
      </c>
      <c r="C200" s="3">
        <v>55.72</v>
      </c>
      <c r="D200" s="3"/>
      <c r="E200" s="3">
        <f t="shared" si="3"/>
        <v>68.359999999992141</v>
      </c>
    </row>
    <row r="201" spans="1:5" x14ac:dyDescent="0.25">
      <c r="A201" s="7">
        <v>44414</v>
      </c>
      <c r="B201" s="2" t="s">
        <v>8</v>
      </c>
      <c r="C201" s="3">
        <v>12600</v>
      </c>
      <c r="D201" s="3"/>
      <c r="E201" s="3">
        <f t="shared" si="3"/>
        <v>12668.359999999991</v>
      </c>
    </row>
    <row r="202" spans="1:5" x14ac:dyDescent="0.25">
      <c r="A202" s="7">
        <v>44435</v>
      </c>
      <c r="B202" s="2" t="s">
        <v>8</v>
      </c>
      <c r="C202" s="3">
        <v>27934.68</v>
      </c>
      <c r="D202" s="3"/>
      <c r="E202" s="3">
        <f t="shared" si="3"/>
        <v>40603.039999999994</v>
      </c>
    </row>
    <row r="203" spans="1:5" x14ac:dyDescent="0.25">
      <c r="A203" s="7">
        <v>44439</v>
      </c>
      <c r="B203" s="2" t="s">
        <v>10</v>
      </c>
      <c r="C203" s="3"/>
      <c r="D203" s="3">
        <v>12692.19</v>
      </c>
      <c r="E203" s="3">
        <f t="shared" si="3"/>
        <v>27910.849999999991</v>
      </c>
    </row>
    <row r="204" spans="1:5" x14ac:dyDescent="0.25">
      <c r="A204" s="7">
        <v>44439</v>
      </c>
      <c r="B204" s="2" t="s">
        <v>60</v>
      </c>
      <c r="C204" s="3">
        <v>33.18</v>
      </c>
      <c r="D204" s="3"/>
      <c r="E204" s="3">
        <f t="shared" si="3"/>
        <v>27944.029999999992</v>
      </c>
    </row>
    <row r="205" spans="1:5" x14ac:dyDescent="0.25">
      <c r="A205" s="7">
        <v>44449</v>
      </c>
      <c r="B205" s="2" t="s">
        <v>10</v>
      </c>
      <c r="C205" s="3"/>
      <c r="D205" s="3">
        <v>15391.62</v>
      </c>
      <c r="E205" s="3">
        <f t="shared" si="3"/>
        <v>12552.409999999991</v>
      </c>
    </row>
    <row r="206" spans="1:5" x14ac:dyDescent="0.25">
      <c r="A206" s="7">
        <v>44468</v>
      </c>
      <c r="B206" s="2" t="s">
        <v>8</v>
      </c>
      <c r="C206" s="3">
        <v>5400</v>
      </c>
      <c r="D206" s="3"/>
      <c r="E206" s="3">
        <f t="shared" si="3"/>
        <v>17952.409999999989</v>
      </c>
    </row>
    <row r="207" spans="1:5" x14ac:dyDescent="0.25">
      <c r="A207" s="7">
        <v>44469</v>
      </c>
      <c r="B207" s="2" t="s">
        <v>61</v>
      </c>
      <c r="C207" s="3">
        <v>50.17</v>
      </c>
      <c r="D207" s="3"/>
      <c r="E207" s="3">
        <f t="shared" si="3"/>
        <v>18002.579999999987</v>
      </c>
    </row>
    <row r="208" spans="1:5" x14ac:dyDescent="0.25">
      <c r="A208" s="7">
        <v>44469</v>
      </c>
      <c r="B208" s="2" t="s">
        <v>10</v>
      </c>
      <c r="C208" s="3"/>
      <c r="D208" s="3">
        <v>12595.57</v>
      </c>
      <c r="E208" s="3">
        <f t="shared" si="3"/>
        <v>5407.0099999999875</v>
      </c>
    </row>
    <row r="209" spans="1:10" x14ac:dyDescent="0.25">
      <c r="A209" s="7">
        <v>44475</v>
      </c>
      <c r="B209" s="2" t="s">
        <v>8</v>
      </c>
      <c r="C209" s="3">
        <v>22108.68</v>
      </c>
      <c r="D209" s="3"/>
      <c r="E209" s="3">
        <f t="shared" si="3"/>
        <v>27515.689999999988</v>
      </c>
    </row>
    <row r="210" spans="1:10" x14ac:dyDescent="0.25">
      <c r="A210" s="7">
        <v>44476</v>
      </c>
      <c r="B210" s="2" t="s">
        <v>8</v>
      </c>
      <c r="C210" s="3">
        <v>12600</v>
      </c>
      <c r="D210" s="3"/>
      <c r="E210" s="3">
        <f t="shared" si="3"/>
        <v>40115.689999999988</v>
      </c>
    </row>
    <row r="211" spans="1:10" x14ac:dyDescent="0.25">
      <c r="A211" s="7">
        <v>44497</v>
      </c>
      <c r="B211" s="2" t="s">
        <v>8</v>
      </c>
      <c r="C211" s="3">
        <v>27014.68</v>
      </c>
      <c r="D211" s="3"/>
      <c r="E211" s="3">
        <f t="shared" si="3"/>
        <v>67130.37</v>
      </c>
    </row>
    <row r="212" spans="1:10" x14ac:dyDescent="0.25">
      <c r="A212" s="7">
        <v>44498</v>
      </c>
      <c r="B212" s="2" t="s">
        <v>10</v>
      </c>
      <c r="C212" s="3"/>
      <c r="D212" s="3">
        <v>67246.98</v>
      </c>
      <c r="E212" s="3">
        <f t="shared" si="3"/>
        <v>-116.61000000000058</v>
      </c>
    </row>
    <row r="213" spans="1:10" x14ac:dyDescent="0.25">
      <c r="A213" s="7">
        <v>44498</v>
      </c>
      <c r="B213" s="2" t="s">
        <v>62</v>
      </c>
      <c r="C213" s="3">
        <v>116.61</v>
      </c>
      <c r="D213" s="3"/>
      <c r="E213" s="3">
        <f t="shared" si="3"/>
        <v>-5.8264504332328215E-13</v>
      </c>
    </row>
    <row r="214" spans="1:10" x14ac:dyDescent="0.25">
      <c r="A214" s="7">
        <v>44508</v>
      </c>
      <c r="B214" s="2" t="s">
        <v>8</v>
      </c>
      <c r="C214" s="3">
        <v>12600</v>
      </c>
      <c r="D214" s="3"/>
      <c r="E214" s="3">
        <f t="shared" si="3"/>
        <v>12600</v>
      </c>
    </row>
    <row r="215" spans="1:10" x14ac:dyDescent="0.25">
      <c r="A215" s="7">
        <v>44530</v>
      </c>
      <c r="B215" s="2" t="s">
        <v>8</v>
      </c>
      <c r="C215" s="3">
        <v>13583.68</v>
      </c>
      <c r="D215" s="3"/>
      <c r="E215" s="3">
        <f t="shared" si="3"/>
        <v>26183.68</v>
      </c>
    </row>
    <row r="216" spans="1:10" x14ac:dyDescent="0.25">
      <c r="A216" s="7">
        <v>44530</v>
      </c>
      <c r="B216" s="2" t="s">
        <v>63</v>
      </c>
      <c r="C216" s="3">
        <v>42.08</v>
      </c>
      <c r="D216" s="3"/>
      <c r="E216" s="3">
        <f t="shared" si="3"/>
        <v>26225.760000000002</v>
      </c>
    </row>
    <row r="217" spans="1:10" x14ac:dyDescent="0.25">
      <c r="A217" s="7">
        <v>44533</v>
      </c>
      <c r="B217" s="2" t="s">
        <v>10</v>
      </c>
      <c r="C217" s="3"/>
      <c r="D217" s="3">
        <v>26225.759999999998</v>
      </c>
      <c r="E217" s="3">
        <f t="shared" si="3"/>
        <v>0</v>
      </c>
    </row>
    <row r="218" spans="1:10" x14ac:dyDescent="0.25">
      <c r="A218" s="7">
        <v>44537</v>
      </c>
      <c r="B218" s="2" t="s">
        <v>8</v>
      </c>
      <c r="C218" s="3">
        <v>12600</v>
      </c>
      <c r="D218" s="3"/>
      <c r="E218" s="3">
        <f t="shared" si="3"/>
        <v>12600</v>
      </c>
    </row>
    <row r="219" spans="1:10" x14ac:dyDescent="0.25">
      <c r="A219" s="7">
        <v>44546</v>
      </c>
      <c r="B219" s="2" t="s">
        <v>10</v>
      </c>
      <c r="C219" s="3"/>
      <c r="D219" s="3">
        <v>12640.56</v>
      </c>
      <c r="E219" s="3">
        <f t="shared" si="3"/>
        <v>-40.559999999999491</v>
      </c>
    </row>
    <row r="220" spans="1:10" x14ac:dyDescent="0.25">
      <c r="A220" s="7">
        <v>44546</v>
      </c>
      <c r="B220" s="2" t="s">
        <v>64</v>
      </c>
      <c r="C220" s="3">
        <v>40.56</v>
      </c>
      <c r="D220" s="3"/>
      <c r="E220" s="3">
        <f t="shared" si="3"/>
        <v>5.1159076974727213E-13</v>
      </c>
    </row>
    <row r="223" spans="1:10" s="1" customFormat="1" ht="14.4" x14ac:dyDescent="0.3">
      <c r="A223" s="5" t="s">
        <v>122</v>
      </c>
      <c r="B223" s="5"/>
      <c r="C223" s="15"/>
      <c r="D223" s="15"/>
      <c r="E223" s="15"/>
      <c r="G223"/>
      <c r="H223"/>
      <c r="I223"/>
      <c r="J223"/>
    </row>
    <row r="224" spans="1:10" customFormat="1" ht="14.4" x14ac:dyDescent="0.3">
      <c r="A224" s="5"/>
      <c r="B224" s="5"/>
      <c r="C224" s="15"/>
      <c r="D224" s="15"/>
      <c r="E224" s="15"/>
      <c r="F224" s="1"/>
    </row>
    <row r="225" spans="1:10" customFormat="1" ht="14.4" x14ac:dyDescent="0.3">
      <c r="A225" s="5"/>
      <c r="B225" s="5"/>
      <c r="C225" s="15"/>
      <c r="D225" s="15"/>
      <c r="E225" s="15"/>
      <c r="F225" s="1"/>
    </row>
    <row r="226" spans="1:10" customFormat="1" ht="4.2" customHeight="1" x14ac:dyDescent="0.3">
      <c r="A226" s="5"/>
      <c r="B226" s="5"/>
      <c r="C226" s="15"/>
      <c r="D226" s="15"/>
      <c r="E226" s="15"/>
      <c r="F226" s="1"/>
    </row>
    <row r="227" spans="1:10" s="1" customFormat="1" ht="14.4" x14ac:dyDescent="0.3">
      <c r="A227" s="10" t="s">
        <v>123</v>
      </c>
      <c r="B227" s="10"/>
      <c r="C227" s="17"/>
      <c r="D227" s="17"/>
      <c r="E227" s="17"/>
      <c r="G227"/>
      <c r="H227"/>
      <c r="I227"/>
      <c r="J227"/>
    </row>
    <row r="228" spans="1:10" s="1" customFormat="1" ht="14.4" x14ac:dyDescent="0.3">
      <c r="A228" s="10" t="s">
        <v>124</v>
      </c>
      <c r="B228" s="10"/>
      <c r="C228" s="17"/>
      <c r="D228" s="17"/>
      <c r="E228" s="17"/>
      <c r="G228"/>
      <c r="H228"/>
      <c r="I228"/>
      <c r="J228"/>
    </row>
    <row r="229" spans="1:10" customFormat="1" ht="14.4" x14ac:dyDescent="0.3">
      <c r="A229" s="5"/>
      <c r="B229" s="5"/>
      <c r="C229" s="15"/>
      <c r="D229" s="15"/>
      <c r="E229" s="15"/>
      <c r="F229" s="1"/>
    </row>
  </sheetData>
  <mergeCells count="10">
    <mergeCell ref="B11:C11"/>
    <mergeCell ref="B163:C163"/>
    <mergeCell ref="A1:E1"/>
    <mergeCell ref="A2:E2"/>
    <mergeCell ref="A3:E3"/>
    <mergeCell ref="A4:E4"/>
    <mergeCell ref="A5:H5"/>
    <mergeCell ref="A6:E6"/>
    <mergeCell ref="A7:E7"/>
    <mergeCell ref="A8:E8"/>
  </mergeCells>
  <printOptions horizontalCentered="1"/>
  <pageMargins left="0" right="0" top="1.5748031496062993" bottom="0.78740157480314965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Amarati</dc:creator>
  <cp:lastModifiedBy>Amarati</cp:lastModifiedBy>
  <cp:lastPrinted>2022-02-07T16:58:58Z</cp:lastPrinted>
  <dcterms:created xsi:type="dcterms:W3CDTF">2022-02-03T19:34:32Z</dcterms:created>
  <dcterms:modified xsi:type="dcterms:W3CDTF">2022-02-07T17:00:02Z</dcterms:modified>
</cp:coreProperties>
</file>